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ndrebreian/Desktop/NC og landslag/"/>
    </mc:Choice>
  </mc:AlternateContent>
  <xr:revisionPtr revIDLastSave="0" documentId="13_ncr:1_{D6C67907-FBC1-0F4C-B263-8036E5B78CED}" xr6:coauthVersionLast="47" xr6:coauthVersionMax="47" xr10:uidLastSave="{00000000-0000-0000-0000-000000000000}"/>
  <bookViews>
    <workbookView xWindow="41960" yWindow="600" windowWidth="15540" windowHeight="17980" firstSheet="1" activeTab="8" xr2:uid="{00000000-000D-0000-FFFF-FFFF00000000}"/>
  </bookViews>
  <sheets>
    <sheet name="Sammenlagt" sheetId="7" r:id="rId1"/>
    <sheet name="HS" sheetId="4" r:id="rId2"/>
    <sheet name="DS" sheetId="5" r:id="rId3"/>
    <sheet name="JG" sheetId="6" r:id="rId4"/>
    <sheet name="JJ" sheetId="8" r:id="rId5"/>
    <sheet name="HV" sheetId="1" r:id="rId6"/>
    <sheet name="DV" sheetId="2" r:id="rId7"/>
    <sheet name="HEV" sheetId="9" r:id="rId8"/>
    <sheet name="DEV" sheetId="10" r:id="rId9"/>
  </sheets>
  <definedNames>
    <definedName name="_xlnm.Print_Area" localSheetId="5">HV!$A$1:$O$41</definedName>
    <definedName name="_xlnm.Print_Area" localSheetId="0">Sammenlagt!$A$1:$K$67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4" i="4" l="1"/>
  <c r="Y54" i="4"/>
  <c r="X54" i="4"/>
  <c r="W54" i="4"/>
  <c r="V54" i="4"/>
  <c r="S54" i="4"/>
  <c r="N54" i="4" s="1"/>
  <c r="R54" i="4"/>
  <c r="M54" i="4" s="1"/>
  <c r="Q54" i="4"/>
  <c r="L54" i="4"/>
  <c r="Z53" i="4"/>
  <c r="Y53" i="4"/>
  <c r="X53" i="4"/>
  <c r="W53" i="4"/>
  <c r="V53" i="4"/>
  <c r="S53" i="4"/>
  <c r="N53" i="4" s="1"/>
  <c r="R53" i="4"/>
  <c r="M53" i="4" s="1"/>
  <c r="Q53" i="4"/>
  <c r="L53" i="4" s="1"/>
  <c r="Z52" i="4"/>
  <c r="Y52" i="4"/>
  <c r="X52" i="4"/>
  <c r="W52" i="4"/>
  <c r="V52" i="4"/>
  <c r="S52" i="4"/>
  <c r="N52" i="4" s="1"/>
  <c r="R52" i="4"/>
  <c r="M52" i="4" s="1"/>
  <c r="Q52" i="4"/>
  <c r="Z51" i="4"/>
  <c r="Y51" i="4"/>
  <c r="X51" i="4"/>
  <c r="W51" i="4"/>
  <c r="V51" i="4"/>
  <c r="S51" i="4"/>
  <c r="N51" i="4" s="1"/>
  <c r="R51" i="4"/>
  <c r="M51" i="4" s="1"/>
  <c r="Q51" i="4"/>
  <c r="L51" i="4" s="1"/>
  <c r="Z50" i="4"/>
  <c r="Y50" i="4"/>
  <c r="X50" i="4"/>
  <c r="W50" i="4"/>
  <c r="V50" i="4"/>
  <c r="S50" i="4"/>
  <c r="N50" i="4" s="1"/>
  <c r="R50" i="4"/>
  <c r="M50" i="4" s="1"/>
  <c r="Q50" i="4"/>
  <c r="L50" i="4" s="1"/>
  <c r="Z49" i="4"/>
  <c r="Y49" i="4"/>
  <c r="X49" i="4"/>
  <c r="W49" i="4"/>
  <c r="V49" i="4"/>
  <c r="S49" i="4"/>
  <c r="N49" i="4" s="1"/>
  <c r="R49" i="4"/>
  <c r="M49" i="4" s="1"/>
  <c r="Q49" i="4"/>
  <c r="L49" i="4" s="1"/>
  <c r="Z48" i="4"/>
  <c r="Y48" i="4"/>
  <c r="X48" i="4"/>
  <c r="W48" i="4"/>
  <c r="V48" i="4"/>
  <c r="S48" i="4"/>
  <c r="N48" i="4" s="1"/>
  <c r="R48" i="4"/>
  <c r="M48" i="4" s="1"/>
  <c r="Q48" i="4"/>
  <c r="Z47" i="4"/>
  <c r="Y47" i="4"/>
  <c r="X47" i="4"/>
  <c r="W47" i="4"/>
  <c r="V47" i="4"/>
  <c r="S47" i="4"/>
  <c r="N47" i="4" s="1"/>
  <c r="R47" i="4"/>
  <c r="M47" i="4" s="1"/>
  <c r="Q47" i="4"/>
  <c r="L47" i="4" s="1"/>
  <c r="Z46" i="4"/>
  <c r="Y46" i="4"/>
  <c r="X46" i="4"/>
  <c r="W46" i="4"/>
  <c r="V46" i="4"/>
  <c r="S46" i="4"/>
  <c r="N46" i="4" s="1"/>
  <c r="R46" i="4"/>
  <c r="M46" i="4" s="1"/>
  <c r="Q46" i="4"/>
  <c r="L46" i="4" s="1"/>
  <c r="Z45" i="4"/>
  <c r="Y45" i="4"/>
  <c r="X45" i="4"/>
  <c r="W45" i="4"/>
  <c r="V45" i="4"/>
  <c r="S45" i="4"/>
  <c r="N45" i="4" s="1"/>
  <c r="R45" i="4"/>
  <c r="M45" i="4" s="1"/>
  <c r="Q45" i="4"/>
  <c r="L45" i="4" s="1"/>
  <c r="Z44" i="4"/>
  <c r="Y44" i="4"/>
  <c r="X44" i="4"/>
  <c r="W44" i="4"/>
  <c r="V44" i="4"/>
  <c r="S44" i="4"/>
  <c r="N44" i="4" s="1"/>
  <c r="R44" i="4"/>
  <c r="M44" i="4" s="1"/>
  <c r="Q44" i="4"/>
  <c r="L44" i="4" s="1"/>
  <c r="Z51" i="1"/>
  <c r="Y51" i="1"/>
  <c r="X51" i="1"/>
  <c r="W51" i="1"/>
  <c r="V51" i="1"/>
  <c r="S51" i="1"/>
  <c r="N51" i="1" s="1"/>
  <c r="R51" i="1"/>
  <c r="M51" i="1" s="1"/>
  <c r="Q51" i="1"/>
  <c r="Z50" i="1"/>
  <c r="Y50" i="1"/>
  <c r="X50" i="1"/>
  <c r="W50" i="1"/>
  <c r="V50" i="1"/>
  <c r="S50" i="1"/>
  <c r="N50" i="1" s="1"/>
  <c r="R50" i="1"/>
  <c r="M50" i="1" s="1"/>
  <c r="Q50" i="1"/>
  <c r="L50" i="1" s="1"/>
  <c r="Z49" i="1"/>
  <c r="Y49" i="1"/>
  <c r="X49" i="1"/>
  <c r="W49" i="1"/>
  <c r="V49" i="1"/>
  <c r="S49" i="1"/>
  <c r="N49" i="1" s="1"/>
  <c r="R49" i="1"/>
  <c r="M49" i="1" s="1"/>
  <c r="Q49" i="1"/>
  <c r="L49" i="1" s="1"/>
  <c r="Z48" i="1"/>
  <c r="Y48" i="1"/>
  <c r="X48" i="1"/>
  <c r="W48" i="1"/>
  <c r="V48" i="1"/>
  <c r="S48" i="1"/>
  <c r="N48" i="1" s="1"/>
  <c r="R48" i="1"/>
  <c r="M48" i="1" s="1"/>
  <c r="Q48" i="1"/>
  <c r="L48" i="1" s="1"/>
  <c r="Z47" i="1"/>
  <c r="Y47" i="1"/>
  <c r="X47" i="1"/>
  <c r="W47" i="1"/>
  <c r="V47" i="1"/>
  <c r="S47" i="1"/>
  <c r="N47" i="1" s="1"/>
  <c r="R47" i="1"/>
  <c r="M47" i="1" s="1"/>
  <c r="Q47" i="1"/>
  <c r="Z46" i="1"/>
  <c r="Y46" i="1"/>
  <c r="X46" i="1"/>
  <c r="W46" i="1"/>
  <c r="V46" i="1"/>
  <c r="S46" i="1"/>
  <c r="N46" i="1" s="1"/>
  <c r="R46" i="1"/>
  <c r="M46" i="1" s="1"/>
  <c r="Q46" i="1"/>
  <c r="L46" i="1" s="1"/>
  <c r="Z45" i="1"/>
  <c r="Y45" i="1"/>
  <c r="X45" i="1"/>
  <c r="W45" i="1"/>
  <c r="V45" i="1"/>
  <c r="S45" i="1"/>
  <c r="N45" i="1" s="1"/>
  <c r="R45" i="1"/>
  <c r="M45" i="1" s="1"/>
  <c r="Q45" i="1"/>
  <c r="Z44" i="1"/>
  <c r="Y44" i="1"/>
  <c r="X44" i="1"/>
  <c r="W44" i="1"/>
  <c r="V44" i="1"/>
  <c r="S44" i="1"/>
  <c r="N44" i="1" s="1"/>
  <c r="R44" i="1"/>
  <c r="M44" i="1" s="1"/>
  <c r="Q44" i="1"/>
  <c r="L44" i="1" s="1"/>
  <c r="Z43" i="4"/>
  <c r="Y43" i="4"/>
  <c r="X43" i="4"/>
  <c r="W43" i="4"/>
  <c r="V43" i="4"/>
  <c r="S43" i="4"/>
  <c r="N43" i="4" s="1"/>
  <c r="R43" i="4"/>
  <c r="M43" i="4" s="1"/>
  <c r="Q43" i="4"/>
  <c r="L43" i="4" s="1"/>
  <c r="Q43" i="1"/>
  <c r="L43" i="1" s="1"/>
  <c r="R43" i="1"/>
  <c r="M43" i="1" s="1"/>
  <c r="S43" i="1"/>
  <c r="N43" i="1" s="1"/>
  <c r="V43" i="1"/>
  <c r="W43" i="1"/>
  <c r="X43" i="1"/>
  <c r="Y43" i="1"/>
  <c r="Z43" i="1"/>
  <c r="Q42" i="1"/>
  <c r="L42" i="1" s="1"/>
  <c r="R42" i="1"/>
  <c r="M42" i="1" s="1"/>
  <c r="S42" i="1"/>
  <c r="N42" i="1" s="1"/>
  <c r="V42" i="1"/>
  <c r="W42" i="1"/>
  <c r="X42" i="1"/>
  <c r="Y42" i="1"/>
  <c r="Z42" i="1"/>
  <c r="Z20" i="6"/>
  <c r="Y20" i="6"/>
  <c r="X20" i="6"/>
  <c r="W20" i="6"/>
  <c r="V20" i="6"/>
  <c r="S20" i="6"/>
  <c r="R20" i="6"/>
  <c r="M20" i="6" s="1"/>
  <c r="Q20" i="6"/>
  <c r="L20" i="6" s="1"/>
  <c r="Z19" i="6"/>
  <c r="Y19" i="6"/>
  <c r="X19" i="6"/>
  <c r="W19" i="6"/>
  <c r="V19" i="6"/>
  <c r="S19" i="6"/>
  <c r="N19" i="6" s="1"/>
  <c r="R19" i="6"/>
  <c r="M19" i="6" s="1"/>
  <c r="Q19" i="6"/>
  <c r="Z6" i="8"/>
  <c r="Y6" i="8"/>
  <c r="X6" i="8"/>
  <c r="W6" i="8"/>
  <c r="V6" i="8"/>
  <c r="S6" i="8"/>
  <c r="N6" i="8" s="1"/>
  <c r="R6" i="8"/>
  <c r="M6" i="8" s="1"/>
  <c r="Q6" i="8"/>
  <c r="T6" i="8" s="1"/>
  <c r="O6" i="8" s="1"/>
  <c r="Q66" i="7"/>
  <c r="P66" i="7"/>
  <c r="O66" i="7"/>
  <c r="N66" i="7"/>
  <c r="M66" i="7"/>
  <c r="Q65" i="7"/>
  <c r="P65" i="7"/>
  <c r="O65" i="7"/>
  <c r="N65" i="7"/>
  <c r="M65" i="7"/>
  <c r="Q64" i="7"/>
  <c r="P64" i="7"/>
  <c r="O64" i="7"/>
  <c r="N64" i="7"/>
  <c r="M64" i="7"/>
  <c r="Q63" i="7"/>
  <c r="P63" i="7"/>
  <c r="O63" i="7"/>
  <c r="N63" i="7"/>
  <c r="M63" i="7"/>
  <c r="Q62" i="7"/>
  <c r="P62" i="7"/>
  <c r="O62" i="7"/>
  <c r="N62" i="7"/>
  <c r="M62" i="7"/>
  <c r="Q61" i="7"/>
  <c r="P61" i="7"/>
  <c r="O61" i="7"/>
  <c r="N61" i="7"/>
  <c r="M61" i="7"/>
  <c r="Q58" i="7"/>
  <c r="P58" i="7"/>
  <c r="O58" i="7"/>
  <c r="N58" i="7"/>
  <c r="M58" i="7"/>
  <c r="Q53" i="7"/>
  <c r="P53" i="7"/>
  <c r="O53" i="7"/>
  <c r="N53" i="7"/>
  <c r="M53" i="7"/>
  <c r="Q51" i="7"/>
  <c r="P51" i="7"/>
  <c r="O51" i="7"/>
  <c r="N51" i="7"/>
  <c r="M51" i="7"/>
  <c r="Q41" i="7"/>
  <c r="P41" i="7"/>
  <c r="O41" i="7"/>
  <c r="N41" i="7"/>
  <c r="M41" i="7"/>
  <c r="Q40" i="7"/>
  <c r="P40" i="7"/>
  <c r="O40" i="7"/>
  <c r="N40" i="7"/>
  <c r="M40" i="7"/>
  <c r="Q32" i="7"/>
  <c r="P32" i="7"/>
  <c r="O32" i="7"/>
  <c r="N32" i="7"/>
  <c r="M32" i="7"/>
  <c r="Q29" i="7"/>
  <c r="P29" i="7"/>
  <c r="O29" i="7"/>
  <c r="N29" i="7"/>
  <c r="M29" i="7"/>
  <c r="Q54" i="7"/>
  <c r="P54" i="7"/>
  <c r="O54" i="7"/>
  <c r="N54" i="7"/>
  <c r="M54" i="7"/>
  <c r="Q20" i="7"/>
  <c r="P20" i="7"/>
  <c r="O20" i="7"/>
  <c r="N20" i="7"/>
  <c r="M20" i="7"/>
  <c r="Z38" i="4"/>
  <c r="Y38" i="4"/>
  <c r="X38" i="4"/>
  <c r="W38" i="4"/>
  <c r="V38" i="4"/>
  <c r="S38" i="4"/>
  <c r="N38" i="4" s="1"/>
  <c r="R38" i="4"/>
  <c r="M38" i="4" s="1"/>
  <c r="Q38" i="4"/>
  <c r="Z36" i="4"/>
  <c r="Y36" i="4"/>
  <c r="X36" i="4"/>
  <c r="W36" i="4"/>
  <c r="V36" i="4"/>
  <c r="S36" i="4"/>
  <c r="N36" i="4" s="1"/>
  <c r="R36" i="4"/>
  <c r="Q36" i="4"/>
  <c r="L36" i="4" s="1"/>
  <c r="Z34" i="4"/>
  <c r="Y34" i="4"/>
  <c r="X34" i="4"/>
  <c r="W34" i="4"/>
  <c r="V34" i="4"/>
  <c r="S34" i="4"/>
  <c r="N34" i="4" s="1"/>
  <c r="R34" i="4"/>
  <c r="M34" i="4" s="1"/>
  <c r="Q34" i="4"/>
  <c r="Z41" i="4"/>
  <c r="Y41" i="4"/>
  <c r="X41" i="4"/>
  <c r="W41" i="4"/>
  <c r="V41" i="4"/>
  <c r="S41" i="4"/>
  <c r="N41" i="4" s="1"/>
  <c r="R41" i="4"/>
  <c r="M41" i="4" s="1"/>
  <c r="Q41" i="4"/>
  <c r="Z35" i="4"/>
  <c r="Y35" i="4"/>
  <c r="X35" i="4"/>
  <c r="W35" i="4"/>
  <c r="V35" i="4"/>
  <c r="S35" i="4"/>
  <c r="R35" i="4"/>
  <c r="M35" i="4" s="1"/>
  <c r="Q35" i="4"/>
  <c r="L35" i="4" s="1"/>
  <c r="Z40" i="1"/>
  <c r="Y40" i="1"/>
  <c r="X40" i="1"/>
  <c r="W40" i="1"/>
  <c r="V40" i="1"/>
  <c r="S40" i="1"/>
  <c r="R40" i="1"/>
  <c r="M40" i="1" s="1"/>
  <c r="Q40" i="1"/>
  <c r="L40" i="1" s="1"/>
  <c r="Z39" i="1"/>
  <c r="Y39" i="1"/>
  <c r="X39" i="1"/>
  <c r="W39" i="1"/>
  <c r="V39" i="1"/>
  <c r="S39" i="1"/>
  <c r="N39" i="1" s="1"/>
  <c r="R39" i="1"/>
  <c r="M39" i="1" s="1"/>
  <c r="Q39" i="1"/>
  <c r="L39" i="1" s="1"/>
  <c r="Z34" i="1"/>
  <c r="Y34" i="1"/>
  <c r="X34" i="1"/>
  <c r="W34" i="1"/>
  <c r="V34" i="1"/>
  <c r="S34" i="1"/>
  <c r="N34" i="1" s="1"/>
  <c r="R34" i="1"/>
  <c r="M34" i="1" s="1"/>
  <c r="Q34" i="1"/>
  <c r="L34" i="1" s="1"/>
  <c r="Z31" i="1"/>
  <c r="Y31" i="1"/>
  <c r="X31" i="1"/>
  <c r="W31" i="1"/>
  <c r="V31" i="1"/>
  <c r="S31" i="1"/>
  <c r="N31" i="1" s="1"/>
  <c r="R31" i="1"/>
  <c r="M31" i="1" s="1"/>
  <c r="Q31" i="1"/>
  <c r="L31" i="1" s="1"/>
  <c r="Z30" i="1"/>
  <c r="Y30" i="1"/>
  <c r="X30" i="1"/>
  <c r="W30" i="1"/>
  <c r="V30" i="1"/>
  <c r="S30" i="1"/>
  <c r="R30" i="1"/>
  <c r="M30" i="1" s="1"/>
  <c r="Q30" i="1"/>
  <c r="L30" i="1" s="1"/>
  <c r="Z38" i="1"/>
  <c r="Y38" i="1"/>
  <c r="X38" i="1"/>
  <c r="W38" i="1"/>
  <c r="V38" i="1"/>
  <c r="S38" i="1"/>
  <c r="N38" i="1" s="1"/>
  <c r="R38" i="1"/>
  <c r="Q38" i="1"/>
  <c r="L38" i="1" s="1"/>
  <c r="Z37" i="1"/>
  <c r="Y37" i="1"/>
  <c r="X37" i="1"/>
  <c r="W37" i="1"/>
  <c r="V37" i="1"/>
  <c r="S37" i="1"/>
  <c r="N37" i="1" s="1"/>
  <c r="R37" i="1"/>
  <c r="M37" i="1" s="1"/>
  <c r="Q37" i="1"/>
  <c r="Z32" i="1"/>
  <c r="Y32" i="1"/>
  <c r="X32" i="1"/>
  <c r="W32" i="1"/>
  <c r="V32" i="1"/>
  <c r="S32" i="1"/>
  <c r="N32" i="1" s="1"/>
  <c r="R32" i="1"/>
  <c r="M32" i="1" s="1"/>
  <c r="Q32" i="1"/>
  <c r="L32" i="1" s="1"/>
  <c r="Z17" i="1"/>
  <c r="Y17" i="1"/>
  <c r="X17" i="1"/>
  <c r="W17" i="1"/>
  <c r="V17" i="1"/>
  <c r="S17" i="1"/>
  <c r="R17" i="1"/>
  <c r="M17" i="1" s="1"/>
  <c r="Q17" i="1"/>
  <c r="L17" i="1" s="1"/>
  <c r="Z18" i="1"/>
  <c r="Y18" i="1"/>
  <c r="X18" i="1"/>
  <c r="W18" i="1"/>
  <c r="V18" i="1"/>
  <c r="S18" i="1"/>
  <c r="N18" i="1" s="1"/>
  <c r="R18" i="1"/>
  <c r="Q18" i="1"/>
  <c r="L18" i="1" s="1"/>
  <c r="Z26" i="1"/>
  <c r="Y26" i="1"/>
  <c r="X26" i="1"/>
  <c r="W26" i="1"/>
  <c r="V26" i="1"/>
  <c r="S26" i="1"/>
  <c r="N26" i="1" s="1"/>
  <c r="R26" i="1"/>
  <c r="M26" i="1" s="1"/>
  <c r="Q26" i="1"/>
  <c r="Z15" i="10"/>
  <c r="Y15" i="10"/>
  <c r="X15" i="10"/>
  <c r="W15" i="10"/>
  <c r="V15" i="10"/>
  <c r="S15" i="10"/>
  <c r="R15" i="10"/>
  <c r="Q15" i="10"/>
  <c r="T15" i="10" s="1"/>
  <c r="O15" i="10" s="1"/>
  <c r="N15" i="10"/>
  <c r="M15" i="10"/>
  <c r="Z14" i="10"/>
  <c r="Y14" i="10"/>
  <c r="X14" i="10"/>
  <c r="W14" i="10"/>
  <c r="V14" i="10"/>
  <c r="S14" i="10"/>
  <c r="R14" i="10"/>
  <c r="M14" i="10" s="1"/>
  <c r="Q14" i="10"/>
  <c r="N14" i="10"/>
  <c r="L14" i="10"/>
  <c r="Z13" i="10"/>
  <c r="Y13" i="10"/>
  <c r="X13" i="10"/>
  <c r="W13" i="10"/>
  <c r="V13" i="10"/>
  <c r="S13" i="10"/>
  <c r="R13" i="10"/>
  <c r="M13" i="10" s="1"/>
  <c r="Q13" i="10"/>
  <c r="N13" i="10"/>
  <c r="Z12" i="10"/>
  <c r="Y12" i="10"/>
  <c r="X12" i="10"/>
  <c r="W12" i="10"/>
  <c r="V12" i="10"/>
  <c r="S12" i="10"/>
  <c r="N12" i="10" s="1"/>
  <c r="R12" i="10"/>
  <c r="Q12" i="10"/>
  <c r="T12" i="10" s="1"/>
  <c r="O12" i="10" s="1"/>
  <c r="M12" i="10"/>
  <c r="Z11" i="10"/>
  <c r="Y11" i="10"/>
  <c r="X11" i="10"/>
  <c r="W11" i="10"/>
  <c r="V11" i="10"/>
  <c r="AA11" i="10" s="1"/>
  <c r="A11" i="10" s="1"/>
  <c r="S11" i="10"/>
  <c r="N11" i="10" s="1"/>
  <c r="R11" i="10"/>
  <c r="Q11" i="10"/>
  <c r="M11" i="10"/>
  <c r="L11" i="10"/>
  <c r="Z10" i="10"/>
  <c r="Y10" i="10"/>
  <c r="X10" i="10"/>
  <c r="W10" i="10"/>
  <c r="V10" i="10"/>
  <c r="S10" i="10"/>
  <c r="R10" i="10"/>
  <c r="M10" i="10" s="1"/>
  <c r="Q10" i="10"/>
  <c r="L10" i="10" s="1"/>
  <c r="N10" i="10"/>
  <c r="Z9" i="10"/>
  <c r="Y9" i="10"/>
  <c r="X9" i="10"/>
  <c r="W9" i="10"/>
  <c r="V9" i="10"/>
  <c r="AA9" i="10" s="1"/>
  <c r="A9" i="10" s="1"/>
  <c r="S9" i="10"/>
  <c r="R9" i="10"/>
  <c r="M9" i="10" s="1"/>
  <c r="Q9" i="10"/>
  <c r="N9" i="10"/>
  <c r="Z8" i="10"/>
  <c r="Y8" i="10"/>
  <c r="X8" i="10"/>
  <c r="W8" i="10"/>
  <c r="V8" i="10"/>
  <c r="S8" i="10"/>
  <c r="N8" i="10" s="1"/>
  <c r="R8" i="10"/>
  <c r="Q8" i="10"/>
  <c r="L8" i="10" s="1"/>
  <c r="M8" i="10"/>
  <c r="Z6" i="10"/>
  <c r="Y6" i="10"/>
  <c r="X6" i="10"/>
  <c r="W6" i="10"/>
  <c r="V6" i="10"/>
  <c r="S6" i="10"/>
  <c r="N6" i="10" s="1"/>
  <c r="R6" i="10"/>
  <c r="M6" i="10" s="1"/>
  <c r="Q6" i="10"/>
  <c r="L6" i="10" s="1"/>
  <c r="Z7" i="10"/>
  <c r="Y7" i="10"/>
  <c r="X7" i="10"/>
  <c r="W7" i="10"/>
  <c r="V7" i="10"/>
  <c r="S7" i="10"/>
  <c r="N7" i="10" s="1"/>
  <c r="R7" i="10"/>
  <c r="M7" i="10" s="1"/>
  <c r="Q7" i="10"/>
  <c r="Z24" i="4"/>
  <c r="Y24" i="4"/>
  <c r="X24" i="4"/>
  <c r="W24" i="4"/>
  <c r="V24" i="4"/>
  <c r="S24" i="4"/>
  <c r="N24" i="4" s="1"/>
  <c r="R24" i="4"/>
  <c r="M24" i="4" s="1"/>
  <c r="Q24" i="4"/>
  <c r="L24" i="4" s="1"/>
  <c r="Z37" i="4"/>
  <c r="Y37" i="4"/>
  <c r="X37" i="4"/>
  <c r="W37" i="4"/>
  <c r="V37" i="4"/>
  <c r="S37" i="4"/>
  <c r="N37" i="4" s="1"/>
  <c r="R37" i="4"/>
  <c r="M37" i="4" s="1"/>
  <c r="Q37" i="4"/>
  <c r="Z19" i="4"/>
  <c r="Y19" i="4"/>
  <c r="X19" i="4"/>
  <c r="W19" i="4"/>
  <c r="V19" i="4"/>
  <c r="S19" i="4"/>
  <c r="N19" i="4" s="1"/>
  <c r="R19" i="4"/>
  <c r="M19" i="4" s="1"/>
  <c r="Q19" i="4"/>
  <c r="Z23" i="4"/>
  <c r="Y23" i="4"/>
  <c r="X23" i="4"/>
  <c r="W23" i="4"/>
  <c r="V23" i="4"/>
  <c r="S23" i="4"/>
  <c r="N23" i="4" s="1"/>
  <c r="R23" i="4"/>
  <c r="M23" i="4" s="1"/>
  <c r="Q23" i="4"/>
  <c r="Z31" i="9"/>
  <c r="Y31" i="9"/>
  <c r="X31" i="9"/>
  <c r="W31" i="9"/>
  <c r="V31" i="9"/>
  <c r="S31" i="9"/>
  <c r="R31" i="9"/>
  <c r="M31" i="9" s="1"/>
  <c r="Q31" i="9"/>
  <c r="L31" i="9" s="1"/>
  <c r="N31" i="9"/>
  <c r="Z30" i="9"/>
  <c r="Y30" i="9"/>
  <c r="X30" i="9"/>
  <c r="W30" i="9"/>
  <c r="V30" i="9"/>
  <c r="S30" i="9"/>
  <c r="N30" i="9" s="1"/>
  <c r="R30" i="9"/>
  <c r="Q30" i="9"/>
  <c r="L30" i="9" s="1"/>
  <c r="Z29" i="9"/>
  <c r="Y29" i="9"/>
  <c r="X29" i="9"/>
  <c r="W29" i="9"/>
  <c r="V29" i="9"/>
  <c r="S29" i="9"/>
  <c r="N29" i="9" s="1"/>
  <c r="R29" i="9"/>
  <c r="Q29" i="9"/>
  <c r="M29" i="9"/>
  <c r="Z28" i="9"/>
  <c r="Y28" i="9"/>
  <c r="X28" i="9"/>
  <c r="W28" i="9"/>
  <c r="V28" i="9"/>
  <c r="S28" i="9"/>
  <c r="N28" i="9" s="1"/>
  <c r="R28" i="9"/>
  <c r="M28" i="9" s="1"/>
  <c r="Q28" i="9"/>
  <c r="T28" i="9" s="1"/>
  <c r="O28" i="9" s="1"/>
  <c r="L28" i="9"/>
  <c r="Z27" i="9"/>
  <c r="Y27" i="9"/>
  <c r="X27" i="9"/>
  <c r="W27" i="9"/>
  <c r="V27" i="9"/>
  <c r="S27" i="9"/>
  <c r="R27" i="9"/>
  <c r="M27" i="9" s="1"/>
  <c r="Q27" i="9"/>
  <c r="L27" i="9" s="1"/>
  <c r="Z26" i="9"/>
  <c r="Y26" i="9"/>
  <c r="X26" i="9"/>
  <c r="W26" i="9"/>
  <c r="V26" i="9"/>
  <c r="S26" i="9"/>
  <c r="N26" i="9" s="1"/>
  <c r="R26" i="9"/>
  <c r="Q26" i="9"/>
  <c r="L26" i="9" s="1"/>
  <c r="Z25" i="9"/>
  <c r="Y25" i="9"/>
  <c r="X25" i="9"/>
  <c r="W25" i="9"/>
  <c r="V25" i="9"/>
  <c r="S25" i="9"/>
  <c r="N25" i="9" s="1"/>
  <c r="R25" i="9"/>
  <c r="M25" i="9" s="1"/>
  <c r="Q25" i="9"/>
  <c r="Z24" i="9"/>
  <c r="Y24" i="9"/>
  <c r="X24" i="9"/>
  <c r="W24" i="9"/>
  <c r="V24" i="9"/>
  <c r="S24" i="9"/>
  <c r="N24" i="9" s="1"/>
  <c r="R24" i="9"/>
  <c r="Q24" i="9"/>
  <c r="L24" i="9" s="1"/>
  <c r="M24" i="9"/>
  <c r="Z23" i="9"/>
  <c r="Y23" i="9"/>
  <c r="X23" i="9"/>
  <c r="W23" i="9"/>
  <c r="V23" i="9"/>
  <c r="S23" i="9"/>
  <c r="R23" i="9"/>
  <c r="Q23" i="9"/>
  <c r="L23" i="9" s="1"/>
  <c r="M23" i="9"/>
  <c r="Z22" i="9"/>
  <c r="Y22" i="9"/>
  <c r="X22" i="9"/>
  <c r="W22" i="9"/>
  <c r="V22" i="9"/>
  <c r="S22" i="9"/>
  <c r="N22" i="9" s="1"/>
  <c r="R22" i="9"/>
  <c r="M22" i="9" s="1"/>
  <c r="Q22" i="9"/>
  <c r="L22" i="9" s="1"/>
  <c r="Z21" i="9"/>
  <c r="Y21" i="9"/>
  <c r="X21" i="9"/>
  <c r="W21" i="9"/>
  <c r="V21" i="9"/>
  <c r="S21" i="9"/>
  <c r="N21" i="9" s="1"/>
  <c r="R21" i="9"/>
  <c r="M21" i="9" s="1"/>
  <c r="Q21" i="9"/>
  <c r="Z20" i="9"/>
  <c r="Y20" i="9"/>
  <c r="X20" i="9"/>
  <c r="W20" i="9"/>
  <c r="V20" i="9"/>
  <c r="S20" i="9"/>
  <c r="N20" i="9" s="1"/>
  <c r="R20" i="9"/>
  <c r="M20" i="9" s="1"/>
  <c r="Q20" i="9"/>
  <c r="L20" i="9" s="1"/>
  <c r="Z17" i="9"/>
  <c r="Y17" i="9"/>
  <c r="X17" i="9"/>
  <c r="W17" i="9"/>
  <c r="V17" i="9"/>
  <c r="S17" i="9"/>
  <c r="R17" i="9"/>
  <c r="M17" i="9" s="1"/>
  <c r="Q17" i="9"/>
  <c r="L17" i="9" s="1"/>
  <c r="Z16" i="9"/>
  <c r="Y16" i="9"/>
  <c r="X16" i="9"/>
  <c r="W16" i="9"/>
  <c r="V16" i="9"/>
  <c r="S16" i="9"/>
  <c r="N16" i="9" s="1"/>
  <c r="R16" i="9"/>
  <c r="M16" i="9" s="1"/>
  <c r="Q16" i="9"/>
  <c r="Z19" i="9"/>
  <c r="Y19" i="9"/>
  <c r="X19" i="9"/>
  <c r="W19" i="9"/>
  <c r="V19" i="9"/>
  <c r="S19" i="9"/>
  <c r="R19" i="9"/>
  <c r="M19" i="9" s="1"/>
  <c r="Q19" i="9"/>
  <c r="L19" i="9" s="1"/>
  <c r="Z18" i="9"/>
  <c r="Y18" i="9"/>
  <c r="X18" i="9"/>
  <c r="W18" i="9"/>
  <c r="V18" i="9"/>
  <c r="S18" i="9"/>
  <c r="N18" i="9" s="1"/>
  <c r="R18" i="9"/>
  <c r="M18" i="9" s="1"/>
  <c r="Q18" i="9"/>
  <c r="L18" i="9" s="1"/>
  <c r="Z15" i="9"/>
  <c r="Y15" i="9"/>
  <c r="X15" i="9"/>
  <c r="W15" i="9"/>
  <c r="V15" i="9"/>
  <c r="S15" i="9"/>
  <c r="N15" i="9" s="1"/>
  <c r="R15" i="9"/>
  <c r="M15" i="9" s="1"/>
  <c r="Q15" i="9"/>
  <c r="Z14" i="9"/>
  <c r="Y14" i="9"/>
  <c r="X14" i="9"/>
  <c r="W14" i="9"/>
  <c r="V14" i="9"/>
  <c r="S14" i="9"/>
  <c r="N14" i="9" s="1"/>
  <c r="R14" i="9"/>
  <c r="M14" i="9" s="1"/>
  <c r="Q14" i="9"/>
  <c r="L14" i="9" s="1"/>
  <c r="Z9" i="9"/>
  <c r="Y9" i="9"/>
  <c r="X9" i="9"/>
  <c r="W9" i="9"/>
  <c r="V9" i="9"/>
  <c r="S9" i="9"/>
  <c r="R9" i="9"/>
  <c r="M9" i="9" s="1"/>
  <c r="Q9" i="9"/>
  <c r="L9" i="9" s="1"/>
  <c r="Z15" i="2"/>
  <c r="Y15" i="2"/>
  <c r="X15" i="2"/>
  <c r="W15" i="2"/>
  <c r="V15" i="2"/>
  <c r="S15" i="2"/>
  <c r="N15" i="2" s="1"/>
  <c r="R15" i="2"/>
  <c r="M15" i="2" s="1"/>
  <c r="Q15" i="2"/>
  <c r="T15" i="2" s="1"/>
  <c r="O15" i="2" s="1"/>
  <c r="Z14" i="2"/>
  <c r="Y14" i="2"/>
  <c r="X14" i="2"/>
  <c r="W14" i="2"/>
  <c r="V14" i="2"/>
  <c r="S14" i="2"/>
  <c r="N14" i="2" s="1"/>
  <c r="R14" i="2"/>
  <c r="Q14" i="2"/>
  <c r="M14" i="2"/>
  <c r="Z13" i="2"/>
  <c r="Y13" i="2"/>
  <c r="X13" i="2"/>
  <c r="W13" i="2"/>
  <c r="V13" i="2"/>
  <c r="S13" i="2"/>
  <c r="N13" i="2" s="1"/>
  <c r="R13" i="2"/>
  <c r="M13" i="2" s="1"/>
  <c r="Q13" i="2"/>
  <c r="Z12" i="2"/>
  <c r="Y12" i="2"/>
  <c r="X12" i="2"/>
  <c r="W12" i="2"/>
  <c r="V12" i="2"/>
  <c r="S12" i="2"/>
  <c r="N12" i="2" s="1"/>
  <c r="R12" i="2"/>
  <c r="M12" i="2" s="1"/>
  <c r="Q12" i="2"/>
  <c r="Z10" i="2"/>
  <c r="Y10" i="2"/>
  <c r="X10" i="2"/>
  <c r="W10" i="2"/>
  <c r="V10" i="2"/>
  <c r="S10" i="2"/>
  <c r="N10" i="2" s="1"/>
  <c r="R10" i="2"/>
  <c r="M10" i="2" s="1"/>
  <c r="Q10" i="2"/>
  <c r="Z9" i="2"/>
  <c r="Y9" i="2"/>
  <c r="X9" i="2"/>
  <c r="W9" i="2"/>
  <c r="V9" i="2"/>
  <c r="S9" i="2"/>
  <c r="N9" i="2" s="1"/>
  <c r="R9" i="2"/>
  <c r="M9" i="2" s="1"/>
  <c r="Q9" i="2"/>
  <c r="L9" i="2" s="1"/>
  <c r="Z11" i="2"/>
  <c r="Y11" i="2"/>
  <c r="X11" i="2"/>
  <c r="W11" i="2"/>
  <c r="V11" i="2"/>
  <c r="S11" i="2"/>
  <c r="N11" i="2" s="1"/>
  <c r="R11" i="2"/>
  <c r="M11" i="2" s="1"/>
  <c r="Q11" i="2"/>
  <c r="Z7" i="2"/>
  <c r="Y7" i="2"/>
  <c r="X7" i="2"/>
  <c r="W7" i="2"/>
  <c r="V7" i="2"/>
  <c r="S7" i="2"/>
  <c r="N7" i="2" s="1"/>
  <c r="R7" i="2"/>
  <c r="Q7" i="2"/>
  <c r="L7" i="2" s="1"/>
  <c r="Z22" i="1"/>
  <c r="Y22" i="1"/>
  <c r="X22" i="1"/>
  <c r="W22" i="1"/>
  <c r="V22" i="1"/>
  <c r="S22" i="1"/>
  <c r="N22" i="1" s="1"/>
  <c r="R22" i="1"/>
  <c r="M22" i="1" s="1"/>
  <c r="Q22" i="1"/>
  <c r="Z36" i="1"/>
  <c r="Y36" i="1"/>
  <c r="X36" i="1"/>
  <c r="W36" i="1"/>
  <c r="V36" i="1"/>
  <c r="S36" i="1"/>
  <c r="N36" i="1" s="1"/>
  <c r="R36" i="1"/>
  <c r="M36" i="1" s="1"/>
  <c r="Q36" i="1"/>
  <c r="L36" i="1" s="1"/>
  <c r="Z28" i="1"/>
  <c r="Y28" i="1"/>
  <c r="X28" i="1"/>
  <c r="W28" i="1"/>
  <c r="V28" i="1"/>
  <c r="S28" i="1"/>
  <c r="N28" i="1" s="1"/>
  <c r="R28" i="1"/>
  <c r="M28" i="1" s="1"/>
  <c r="Q28" i="1"/>
  <c r="L28" i="1" s="1"/>
  <c r="Z35" i="1"/>
  <c r="Y35" i="1"/>
  <c r="X35" i="1"/>
  <c r="W35" i="1"/>
  <c r="V35" i="1"/>
  <c r="S35" i="1"/>
  <c r="N35" i="1" s="1"/>
  <c r="R35" i="1"/>
  <c r="M35" i="1" s="1"/>
  <c r="Q35" i="1"/>
  <c r="Z14" i="1"/>
  <c r="Y14" i="1"/>
  <c r="X14" i="1"/>
  <c r="W14" i="1"/>
  <c r="V14" i="1"/>
  <c r="S14" i="1"/>
  <c r="N14" i="1" s="1"/>
  <c r="R14" i="1"/>
  <c r="M14" i="1" s="1"/>
  <c r="Q14" i="1"/>
  <c r="L14" i="1" s="1"/>
  <c r="Z13" i="1"/>
  <c r="Y13" i="1"/>
  <c r="X13" i="1"/>
  <c r="W13" i="1"/>
  <c r="V13" i="1"/>
  <c r="S13" i="1"/>
  <c r="N13" i="1" s="1"/>
  <c r="R13" i="1"/>
  <c r="M13" i="1" s="1"/>
  <c r="Q13" i="1"/>
  <c r="L13" i="1" s="1"/>
  <c r="Z25" i="1"/>
  <c r="Y25" i="1"/>
  <c r="X25" i="1"/>
  <c r="W25" i="1"/>
  <c r="V25" i="1"/>
  <c r="S25" i="1"/>
  <c r="N25" i="1" s="1"/>
  <c r="R25" i="1"/>
  <c r="Q25" i="1"/>
  <c r="L25" i="1" s="1"/>
  <c r="Z23" i="1"/>
  <c r="Y23" i="1"/>
  <c r="X23" i="1"/>
  <c r="W23" i="1"/>
  <c r="V23" i="1"/>
  <c r="S23" i="1"/>
  <c r="N23" i="1" s="1"/>
  <c r="R23" i="1"/>
  <c r="M23" i="1" s="1"/>
  <c r="Q23" i="1"/>
  <c r="Z24" i="1"/>
  <c r="Y24" i="1"/>
  <c r="X24" i="1"/>
  <c r="W24" i="1"/>
  <c r="V24" i="1"/>
  <c r="S24" i="1"/>
  <c r="N24" i="1" s="1"/>
  <c r="R24" i="1"/>
  <c r="Q24" i="1"/>
  <c r="L24" i="1" s="1"/>
  <c r="Z12" i="1"/>
  <c r="Y12" i="1"/>
  <c r="X12" i="1"/>
  <c r="W12" i="1"/>
  <c r="V12" i="1"/>
  <c r="S12" i="1"/>
  <c r="N12" i="1" s="1"/>
  <c r="R12" i="1"/>
  <c r="M12" i="1" s="1"/>
  <c r="Q12" i="1"/>
  <c r="Z7" i="1"/>
  <c r="Y7" i="1"/>
  <c r="X7" i="1"/>
  <c r="W7" i="1"/>
  <c r="V7" i="1"/>
  <c r="S7" i="1"/>
  <c r="N7" i="1" s="1"/>
  <c r="R7" i="1"/>
  <c r="M7" i="1" s="1"/>
  <c r="Q7" i="1"/>
  <c r="L7" i="1" s="1"/>
  <c r="Z20" i="1"/>
  <c r="Y20" i="1"/>
  <c r="X20" i="1"/>
  <c r="W20" i="1"/>
  <c r="V20" i="1"/>
  <c r="S20" i="1"/>
  <c r="N20" i="1" s="1"/>
  <c r="R20" i="1"/>
  <c r="M20" i="1" s="1"/>
  <c r="Q20" i="1"/>
  <c r="L20" i="1" s="1"/>
  <c r="Z10" i="1"/>
  <c r="Y10" i="1"/>
  <c r="X10" i="1"/>
  <c r="W10" i="1"/>
  <c r="V10" i="1"/>
  <c r="S10" i="1"/>
  <c r="N10" i="1" s="1"/>
  <c r="R10" i="1"/>
  <c r="Q10" i="1"/>
  <c r="L10" i="1" s="1"/>
  <c r="Z12" i="6"/>
  <c r="Y12" i="6"/>
  <c r="X12" i="6"/>
  <c r="W12" i="6"/>
  <c r="V12" i="6"/>
  <c r="S12" i="6"/>
  <c r="R12" i="6"/>
  <c r="M12" i="6" s="1"/>
  <c r="Q12" i="6"/>
  <c r="L12" i="6" s="1"/>
  <c r="Z21" i="6"/>
  <c r="Y21" i="6"/>
  <c r="X21" i="6"/>
  <c r="W21" i="6"/>
  <c r="V21" i="6"/>
  <c r="S21" i="6"/>
  <c r="N21" i="6" s="1"/>
  <c r="R21" i="6"/>
  <c r="M21" i="6" s="1"/>
  <c r="Q21" i="6"/>
  <c r="L21" i="6" s="1"/>
  <c r="Z16" i="6"/>
  <c r="Y16" i="6"/>
  <c r="X16" i="6"/>
  <c r="W16" i="6"/>
  <c r="V16" i="6"/>
  <c r="S16" i="6"/>
  <c r="N16" i="6" s="1"/>
  <c r="R16" i="6"/>
  <c r="M16" i="6" s="1"/>
  <c r="Q16" i="6"/>
  <c r="Z17" i="6"/>
  <c r="Y17" i="6"/>
  <c r="X17" i="6"/>
  <c r="W17" i="6"/>
  <c r="V17" i="6"/>
  <c r="S17" i="6"/>
  <c r="N17" i="6" s="1"/>
  <c r="R17" i="6"/>
  <c r="Q17" i="6"/>
  <c r="L17" i="6" s="1"/>
  <c r="Z15" i="6"/>
  <c r="Y15" i="6"/>
  <c r="X15" i="6"/>
  <c r="W15" i="6"/>
  <c r="V15" i="6"/>
  <c r="S15" i="6"/>
  <c r="R15" i="6"/>
  <c r="M15" i="6" s="1"/>
  <c r="Q15" i="6"/>
  <c r="L15" i="6" s="1"/>
  <c r="Z14" i="6"/>
  <c r="Y14" i="6"/>
  <c r="X14" i="6"/>
  <c r="W14" i="6"/>
  <c r="V14" i="6"/>
  <c r="S14" i="6"/>
  <c r="N14" i="6" s="1"/>
  <c r="R14" i="6"/>
  <c r="Q14" i="6"/>
  <c r="L14" i="6" s="1"/>
  <c r="Z18" i="6"/>
  <c r="Y18" i="6"/>
  <c r="X18" i="6"/>
  <c r="W18" i="6"/>
  <c r="V18" i="6"/>
  <c r="S18" i="6"/>
  <c r="N18" i="6" s="1"/>
  <c r="R18" i="6"/>
  <c r="M18" i="6" s="1"/>
  <c r="Q18" i="6"/>
  <c r="Z10" i="6"/>
  <c r="Y10" i="6"/>
  <c r="X10" i="6"/>
  <c r="W10" i="6"/>
  <c r="V10" i="6"/>
  <c r="S10" i="6"/>
  <c r="N10" i="6" s="1"/>
  <c r="R10" i="6"/>
  <c r="M10" i="6" s="1"/>
  <c r="Q10" i="6"/>
  <c r="L10" i="6" s="1"/>
  <c r="Z9" i="6"/>
  <c r="Y9" i="6"/>
  <c r="X9" i="6"/>
  <c r="W9" i="6"/>
  <c r="V9" i="6"/>
  <c r="S9" i="6"/>
  <c r="R9" i="6"/>
  <c r="M9" i="6" s="1"/>
  <c r="Q9" i="6"/>
  <c r="L9" i="6" s="1"/>
  <c r="Z7" i="6"/>
  <c r="Y7" i="6"/>
  <c r="X7" i="6"/>
  <c r="W7" i="6"/>
  <c r="V7" i="6"/>
  <c r="S7" i="6"/>
  <c r="N7" i="6" s="1"/>
  <c r="R7" i="6"/>
  <c r="M7" i="6" s="1"/>
  <c r="Q7" i="6"/>
  <c r="Z8" i="6"/>
  <c r="Y8" i="6"/>
  <c r="X8" i="6"/>
  <c r="W8" i="6"/>
  <c r="V8" i="6"/>
  <c r="S8" i="6"/>
  <c r="N8" i="6" s="1"/>
  <c r="R8" i="6"/>
  <c r="M8" i="6" s="1"/>
  <c r="Q8" i="6"/>
  <c r="Z13" i="6"/>
  <c r="Y13" i="6"/>
  <c r="X13" i="6"/>
  <c r="W13" i="6"/>
  <c r="V13" i="6"/>
  <c r="S13" i="6"/>
  <c r="N13" i="6" s="1"/>
  <c r="R13" i="6"/>
  <c r="M13" i="6" s="1"/>
  <c r="Q13" i="6"/>
  <c r="L13" i="6" s="1"/>
  <c r="Z18" i="5"/>
  <c r="Y18" i="5"/>
  <c r="X18" i="5"/>
  <c r="W18" i="5"/>
  <c r="V18" i="5"/>
  <c r="S18" i="5"/>
  <c r="R18" i="5"/>
  <c r="M18" i="5" s="1"/>
  <c r="Q18" i="5"/>
  <c r="L18" i="5" s="1"/>
  <c r="Z17" i="5"/>
  <c r="Y17" i="5"/>
  <c r="X17" i="5"/>
  <c r="W17" i="5"/>
  <c r="V17" i="5"/>
  <c r="S17" i="5"/>
  <c r="N17" i="5" s="1"/>
  <c r="R17" i="5"/>
  <c r="M17" i="5" s="1"/>
  <c r="Q17" i="5"/>
  <c r="L17" i="5" s="1"/>
  <c r="Z15" i="5"/>
  <c r="Y15" i="5"/>
  <c r="X15" i="5"/>
  <c r="W15" i="5"/>
  <c r="V15" i="5"/>
  <c r="S15" i="5"/>
  <c r="N15" i="5" s="1"/>
  <c r="R15" i="5"/>
  <c r="M15" i="5" s="1"/>
  <c r="Q15" i="5"/>
  <c r="L15" i="5" s="1"/>
  <c r="Z14" i="5"/>
  <c r="Y14" i="5"/>
  <c r="X14" i="5"/>
  <c r="W14" i="5"/>
  <c r="V14" i="5"/>
  <c r="S14" i="5"/>
  <c r="N14" i="5" s="1"/>
  <c r="R14" i="5"/>
  <c r="M14" i="5" s="1"/>
  <c r="Q14" i="5"/>
  <c r="L14" i="5" s="1"/>
  <c r="Z16" i="5"/>
  <c r="Y16" i="5"/>
  <c r="X16" i="5"/>
  <c r="W16" i="5"/>
  <c r="V16" i="5"/>
  <c r="S16" i="5"/>
  <c r="N16" i="5" s="1"/>
  <c r="R16" i="5"/>
  <c r="M16" i="5" s="1"/>
  <c r="Q16" i="5"/>
  <c r="L16" i="5" s="1"/>
  <c r="Z12" i="5"/>
  <c r="Y12" i="5"/>
  <c r="X12" i="5"/>
  <c r="W12" i="5"/>
  <c r="V12" i="5"/>
  <c r="S12" i="5"/>
  <c r="N12" i="5" s="1"/>
  <c r="R12" i="5"/>
  <c r="M12" i="5" s="1"/>
  <c r="Q12" i="5"/>
  <c r="Z11" i="5"/>
  <c r="Y11" i="5"/>
  <c r="X11" i="5"/>
  <c r="W11" i="5"/>
  <c r="V11" i="5"/>
  <c r="S11" i="5"/>
  <c r="N11" i="5" s="1"/>
  <c r="R11" i="5"/>
  <c r="M11" i="5" s="1"/>
  <c r="Q11" i="5"/>
  <c r="L11" i="5" s="1"/>
  <c r="Z13" i="5"/>
  <c r="Y13" i="5"/>
  <c r="X13" i="5"/>
  <c r="W13" i="5"/>
  <c r="V13" i="5"/>
  <c r="S13" i="5"/>
  <c r="R13" i="5"/>
  <c r="M13" i="5" s="1"/>
  <c r="Q13" i="5"/>
  <c r="L13" i="5" s="1"/>
  <c r="Z8" i="5"/>
  <c r="Y8" i="5"/>
  <c r="X8" i="5"/>
  <c r="W8" i="5"/>
  <c r="V8" i="5"/>
  <c r="S8" i="5"/>
  <c r="R8" i="5"/>
  <c r="M8" i="5" s="1"/>
  <c r="Q8" i="5"/>
  <c r="L8" i="5" s="1"/>
  <c r="Z10" i="5"/>
  <c r="Y10" i="5"/>
  <c r="X10" i="5"/>
  <c r="W10" i="5"/>
  <c r="V10" i="5"/>
  <c r="S10" i="5"/>
  <c r="N10" i="5" s="1"/>
  <c r="R10" i="5"/>
  <c r="M10" i="5" s="1"/>
  <c r="Q10" i="5"/>
  <c r="Z6" i="5"/>
  <c r="Y6" i="5"/>
  <c r="X6" i="5"/>
  <c r="W6" i="5"/>
  <c r="V6" i="5"/>
  <c r="S6" i="5"/>
  <c r="N6" i="5" s="1"/>
  <c r="R6" i="5"/>
  <c r="M6" i="5" s="1"/>
  <c r="Q6" i="5"/>
  <c r="Z5" i="5"/>
  <c r="Y5" i="5"/>
  <c r="X5" i="5"/>
  <c r="W5" i="5"/>
  <c r="V5" i="5"/>
  <c r="S5" i="5"/>
  <c r="N5" i="5" s="1"/>
  <c r="R5" i="5"/>
  <c r="M5" i="5" s="1"/>
  <c r="Q5" i="5"/>
  <c r="Z7" i="5"/>
  <c r="Y7" i="5"/>
  <c r="X7" i="5"/>
  <c r="W7" i="5"/>
  <c r="V7" i="5"/>
  <c r="S7" i="5"/>
  <c r="N7" i="5" s="1"/>
  <c r="R7" i="5"/>
  <c r="M7" i="5" s="1"/>
  <c r="Q7" i="5"/>
  <c r="L7" i="5" s="1"/>
  <c r="Z21" i="4"/>
  <c r="Y21" i="4"/>
  <c r="X21" i="4"/>
  <c r="W21" i="4"/>
  <c r="V21" i="4"/>
  <c r="S21" i="4"/>
  <c r="N21" i="4" s="1"/>
  <c r="R21" i="4"/>
  <c r="M21" i="4" s="1"/>
  <c r="Q21" i="4"/>
  <c r="Z30" i="4"/>
  <c r="Y30" i="4"/>
  <c r="X30" i="4"/>
  <c r="W30" i="4"/>
  <c r="V30" i="4"/>
  <c r="S30" i="4"/>
  <c r="N30" i="4" s="1"/>
  <c r="R30" i="4"/>
  <c r="Q30" i="4"/>
  <c r="L30" i="4" s="1"/>
  <c r="Z26" i="4"/>
  <c r="Y26" i="4"/>
  <c r="X26" i="4"/>
  <c r="W26" i="4"/>
  <c r="V26" i="4"/>
  <c r="S26" i="4"/>
  <c r="N26" i="4" s="1"/>
  <c r="R26" i="4"/>
  <c r="M26" i="4" s="1"/>
  <c r="Q26" i="4"/>
  <c r="L26" i="4" s="1"/>
  <c r="Z8" i="4"/>
  <c r="Y8" i="4"/>
  <c r="X8" i="4"/>
  <c r="W8" i="4"/>
  <c r="V8" i="4"/>
  <c r="S8" i="4"/>
  <c r="N8" i="4" s="1"/>
  <c r="R8" i="4"/>
  <c r="M8" i="4" s="1"/>
  <c r="Q8" i="4"/>
  <c r="Z14" i="4"/>
  <c r="Y14" i="4"/>
  <c r="X14" i="4"/>
  <c r="W14" i="4"/>
  <c r="V14" i="4"/>
  <c r="S14" i="4"/>
  <c r="N14" i="4" s="1"/>
  <c r="R14" i="4"/>
  <c r="M14" i="4" s="1"/>
  <c r="Q14" i="4"/>
  <c r="L14" i="4" s="1"/>
  <c r="Z11" i="4"/>
  <c r="Y11" i="4"/>
  <c r="X11" i="4"/>
  <c r="W11" i="4"/>
  <c r="V11" i="4"/>
  <c r="S11" i="4"/>
  <c r="N11" i="4" s="1"/>
  <c r="R11" i="4"/>
  <c r="Q11" i="4"/>
  <c r="L11" i="4" s="1"/>
  <c r="Z27" i="4"/>
  <c r="Y27" i="4"/>
  <c r="X27" i="4"/>
  <c r="W27" i="4"/>
  <c r="V27" i="4"/>
  <c r="S27" i="4"/>
  <c r="N27" i="4" s="1"/>
  <c r="R27" i="4"/>
  <c r="M27" i="4" s="1"/>
  <c r="Q27" i="4"/>
  <c r="Z13" i="4"/>
  <c r="Y13" i="4"/>
  <c r="X13" i="4"/>
  <c r="W13" i="4"/>
  <c r="V13" i="4"/>
  <c r="S13" i="4"/>
  <c r="N13" i="4" s="1"/>
  <c r="R13" i="4"/>
  <c r="Q13" i="4"/>
  <c r="L13" i="4" s="1"/>
  <c r="Z33" i="4"/>
  <c r="Y33" i="4"/>
  <c r="X33" i="4"/>
  <c r="W33" i="4"/>
  <c r="V33" i="4"/>
  <c r="S33" i="4"/>
  <c r="N33" i="4" s="1"/>
  <c r="R33" i="4"/>
  <c r="M33" i="4" s="1"/>
  <c r="Q33" i="4"/>
  <c r="Z25" i="4"/>
  <c r="Y25" i="4"/>
  <c r="X25" i="4"/>
  <c r="W25" i="4"/>
  <c r="V25" i="4"/>
  <c r="S25" i="4"/>
  <c r="N25" i="4" s="1"/>
  <c r="R25" i="4"/>
  <c r="Q25" i="4"/>
  <c r="L25" i="4" s="1"/>
  <c r="Z31" i="4"/>
  <c r="Y31" i="4"/>
  <c r="X31" i="4"/>
  <c r="W31" i="4"/>
  <c r="V31" i="4"/>
  <c r="S31" i="4"/>
  <c r="N31" i="4" s="1"/>
  <c r="R31" i="4"/>
  <c r="M31" i="4" s="1"/>
  <c r="Q31" i="4"/>
  <c r="L31" i="4" s="1"/>
  <c r="Q33" i="7"/>
  <c r="P33" i="7"/>
  <c r="O33" i="7"/>
  <c r="N33" i="7"/>
  <c r="M33" i="7"/>
  <c r="Q23" i="7"/>
  <c r="P23" i="7"/>
  <c r="O23" i="7"/>
  <c r="N23" i="7"/>
  <c r="M23" i="7"/>
  <c r="Q22" i="7"/>
  <c r="P22" i="7"/>
  <c r="O22" i="7"/>
  <c r="N22" i="7"/>
  <c r="M22" i="7"/>
  <c r="Q55" i="7"/>
  <c r="P55" i="7"/>
  <c r="O55" i="7"/>
  <c r="N55" i="7"/>
  <c r="M55" i="7"/>
  <c r="Q37" i="7"/>
  <c r="P37" i="7"/>
  <c r="O37" i="7"/>
  <c r="N37" i="7"/>
  <c r="M37" i="7"/>
  <c r="Q49" i="7"/>
  <c r="P49" i="7"/>
  <c r="O49" i="7"/>
  <c r="N49" i="7"/>
  <c r="M49" i="7"/>
  <c r="Q46" i="7"/>
  <c r="P46" i="7"/>
  <c r="O46" i="7"/>
  <c r="N46" i="7"/>
  <c r="M46" i="7"/>
  <c r="Q45" i="7"/>
  <c r="P45" i="7"/>
  <c r="O45" i="7"/>
  <c r="N45" i="7"/>
  <c r="M45" i="7"/>
  <c r="Q43" i="7"/>
  <c r="P43" i="7"/>
  <c r="O43" i="7"/>
  <c r="N43" i="7"/>
  <c r="M43" i="7"/>
  <c r="Q38" i="7"/>
  <c r="P38" i="7"/>
  <c r="O38" i="7"/>
  <c r="N38" i="7"/>
  <c r="M38" i="7"/>
  <c r="Q34" i="7"/>
  <c r="P34" i="7"/>
  <c r="O34" i="7"/>
  <c r="N34" i="7"/>
  <c r="M34" i="7"/>
  <c r="Q60" i="7"/>
  <c r="P60" i="7"/>
  <c r="O60" i="7"/>
  <c r="N60" i="7"/>
  <c r="M60" i="7"/>
  <c r="Q57" i="7"/>
  <c r="P57" i="7"/>
  <c r="O57" i="7"/>
  <c r="N57" i="7"/>
  <c r="M57" i="7"/>
  <c r="Z28" i="4"/>
  <c r="Y28" i="4"/>
  <c r="X28" i="4"/>
  <c r="W28" i="4"/>
  <c r="V28" i="4"/>
  <c r="S28" i="4"/>
  <c r="N28" i="4" s="1"/>
  <c r="R28" i="4"/>
  <c r="M28" i="4" s="1"/>
  <c r="Q28" i="4"/>
  <c r="L28" i="4" s="1"/>
  <c r="Z17" i="4"/>
  <c r="Y17" i="4"/>
  <c r="X17" i="4"/>
  <c r="W17" i="4"/>
  <c r="V17" i="4"/>
  <c r="S17" i="4"/>
  <c r="N17" i="4" s="1"/>
  <c r="R17" i="4"/>
  <c r="M17" i="4" s="1"/>
  <c r="Q17" i="4"/>
  <c r="L17" i="4" s="1"/>
  <c r="Z29" i="4"/>
  <c r="Y29" i="4"/>
  <c r="X29" i="4"/>
  <c r="W29" i="4"/>
  <c r="V29" i="4"/>
  <c r="S29" i="4"/>
  <c r="N29" i="4" s="1"/>
  <c r="R29" i="4"/>
  <c r="M29" i="4" s="1"/>
  <c r="Q29" i="4"/>
  <c r="L29" i="4" s="1"/>
  <c r="Z16" i="4"/>
  <c r="Y16" i="4"/>
  <c r="X16" i="4"/>
  <c r="W16" i="4"/>
  <c r="V16" i="4"/>
  <c r="S16" i="4"/>
  <c r="N16" i="4" s="1"/>
  <c r="R16" i="4"/>
  <c r="M16" i="4" s="1"/>
  <c r="Q16" i="4"/>
  <c r="Z32" i="4"/>
  <c r="Y32" i="4"/>
  <c r="X32" i="4"/>
  <c r="W32" i="4"/>
  <c r="V32" i="4"/>
  <c r="S32" i="4"/>
  <c r="N32" i="4" s="1"/>
  <c r="R32" i="4"/>
  <c r="M32" i="4" s="1"/>
  <c r="Q32" i="4"/>
  <c r="Z7" i="4"/>
  <c r="Y7" i="4"/>
  <c r="X7" i="4"/>
  <c r="W7" i="4"/>
  <c r="V7" i="4"/>
  <c r="S7" i="4"/>
  <c r="N7" i="4" s="1"/>
  <c r="R7" i="4"/>
  <c r="M7" i="4" s="1"/>
  <c r="Q7" i="4"/>
  <c r="Q42" i="7"/>
  <c r="P42" i="7"/>
  <c r="O42" i="7"/>
  <c r="N42" i="7"/>
  <c r="M42" i="7"/>
  <c r="Q39" i="7"/>
  <c r="P39" i="7"/>
  <c r="O39" i="7"/>
  <c r="N39" i="7"/>
  <c r="M39" i="7"/>
  <c r="Q14" i="7"/>
  <c r="P14" i="7"/>
  <c r="O14" i="7"/>
  <c r="N14" i="7"/>
  <c r="M14" i="7"/>
  <c r="Q59" i="7"/>
  <c r="P59" i="7"/>
  <c r="O59" i="7"/>
  <c r="N59" i="7"/>
  <c r="M59" i="7"/>
  <c r="Q27" i="7"/>
  <c r="P27" i="7"/>
  <c r="O27" i="7"/>
  <c r="N27" i="7"/>
  <c r="M27" i="7"/>
  <c r="Q11" i="7"/>
  <c r="P11" i="7"/>
  <c r="O11" i="7"/>
  <c r="N11" i="7"/>
  <c r="M11" i="7"/>
  <c r="Q50" i="7"/>
  <c r="P50" i="7"/>
  <c r="O50" i="7"/>
  <c r="N50" i="7"/>
  <c r="M50" i="7"/>
  <c r="Q18" i="7"/>
  <c r="P18" i="7"/>
  <c r="O18" i="7"/>
  <c r="N18" i="7"/>
  <c r="M18" i="7"/>
  <c r="Q25" i="7"/>
  <c r="P25" i="7"/>
  <c r="O25" i="7"/>
  <c r="N25" i="7"/>
  <c r="M25" i="7"/>
  <c r="Q30" i="7"/>
  <c r="P30" i="7"/>
  <c r="O30" i="7"/>
  <c r="N30" i="7"/>
  <c r="M30" i="7"/>
  <c r="Q5" i="7"/>
  <c r="P5" i="7"/>
  <c r="O5" i="7"/>
  <c r="N5" i="7"/>
  <c r="M5" i="7"/>
  <c r="Q19" i="7"/>
  <c r="P19" i="7"/>
  <c r="O19" i="7"/>
  <c r="N19" i="7"/>
  <c r="M19" i="7"/>
  <c r="M7" i="7"/>
  <c r="N7" i="7"/>
  <c r="O7" i="7"/>
  <c r="P7" i="7"/>
  <c r="Q7" i="7"/>
  <c r="M52" i="7"/>
  <c r="N52" i="7"/>
  <c r="O52" i="7"/>
  <c r="P52" i="7"/>
  <c r="Q52" i="7"/>
  <c r="M16" i="7"/>
  <c r="N16" i="7"/>
  <c r="O16" i="7"/>
  <c r="P16" i="7"/>
  <c r="Q16" i="7"/>
  <c r="M35" i="7"/>
  <c r="N35" i="7"/>
  <c r="O35" i="7"/>
  <c r="P35" i="7"/>
  <c r="Q35" i="7"/>
  <c r="M36" i="7"/>
  <c r="N36" i="7"/>
  <c r="O36" i="7"/>
  <c r="P36" i="7"/>
  <c r="Q36" i="7"/>
  <c r="M31" i="7"/>
  <c r="N31" i="7"/>
  <c r="O31" i="7"/>
  <c r="P31" i="7"/>
  <c r="Q31" i="7"/>
  <c r="M9" i="7"/>
  <c r="N9" i="7"/>
  <c r="O9" i="7"/>
  <c r="P9" i="7"/>
  <c r="Q9" i="7"/>
  <c r="M12" i="7"/>
  <c r="N12" i="7"/>
  <c r="O12" i="7"/>
  <c r="P12" i="7"/>
  <c r="Q12" i="7"/>
  <c r="Z10" i="9"/>
  <c r="Y10" i="9"/>
  <c r="X10" i="9"/>
  <c r="W10" i="9"/>
  <c r="V10" i="9"/>
  <c r="S10" i="9"/>
  <c r="R10" i="9"/>
  <c r="M10" i="9" s="1"/>
  <c r="Q10" i="9"/>
  <c r="L10" i="9" s="1"/>
  <c r="Z13" i="9"/>
  <c r="Y13" i="9"/>
  <c r="X13" i="9"/>
  <c r="W13" i="9"/>
  <c r="V13" i="9"/>
  <c r="S13" i="9"/>
  <c r="N13" i="9" s="1"/>
  <c r="R13" i="9"/>
  <c r="M13" i="9" s="1"/>
  <c r="Q13" i="9"/>
  <c r="Z5" i="9"/>
  <c r="Y5" i="9"/>
  <c r="X5" i="9"/>
  <c r="W5" i="9"/>
  <c r="V5" i="9"/>
  <c r="S5" i="9"/>
  <c r="N5" i="9" s="1"/>
  <c r="R5" i="9"/>
  <c r="M5" i="9" s="1"/>
  <c r="Q5" i="9"/>
  <c r="Z5" i="1"/>
  <c r="Y5" i="1"/>
  <c r="X5" i="1"/>
  <c r="W5" i="1"/>
  <c r="V5" i="1"/>
  <c r="S5" i="1"/>
  <c r="N5" i="1" s="1"/>
  <c r="R5" i="1"/>
  <c r="M5" i="1" s="1"/>
  <c r="Q5" i="1"/>
  <c r="L5" i="1" s="1"/>
  <c r="Z33" i="1"/>
  <c r="Y33" i="1"/>
  <c r="X33" i="1"/>
  <c r="W33" i="1"/>
  <c r="V33" i="1"/>
  <c r="S33" i="1"/>
  <c r="N33" i="1" s="1"/>
  <c r="R33" i="1"/>
  <c r="M33" i="1" s="1"/>
  <c r="Q33" i="1"/>
  <c r="Z8" i="1"/>
  <c r="Y8" i="1"/>
  <c r="X8" i="1"/>
  <c r="W8" i="1"/>
  <c r="V8" i="1"/>
  <c r="S8" i="1"/>
  <c r="R8" i="1"/>
  <c r="M8" i="1" s="1"/>
  <c r="Q8" i="1"/>
  <c r="L8" i="1" s="1"/>
  <c r="Z19" i="1"/>
  <c r="Y19" i="1"/>
  <c r="X19" i="1"/>
  <c r="W19" i="1"/>
  <c r="V19" i="1"/>
  <c r="S19" i="1"/>
  <c r="N19" i="1" s="1"/>
  <c r="R19" i="1"/>
  <c r="M19" i="1" s="1"/>
  <c r="Q19" i="1"/>
  <c r="L19" i="1" s="1"/>
  <c r="Z5" i="6"/>
  <c r="Y5" i="6"/>
  <c r="X5" i="6"/>
  <c r="W5" i="6"/>
  <c r="V5" i="6"/>
  <c r="S5" i="6"/>
  <c r="N5" i="6" s="1"/>
  <c r="R5" i="6"/>
  <c r="M5" i="6" s="1"/>
  <c r="Q5" i="6"/>
  <c r="L5" i="6" s="1"/>
  <c r="Z39" i="4"/>
  <c r="Y39" i="4"/>
  <c r="X39" i="4"/>
  <c r="W39" i="4"/>
  <c r="V39" i="4"/>
  <c r="S39" i="4"/>
  <c r="N39" i="4" s="1"/>
  <c r="R39" i="4"/>
  <c r="M39" i="4" s="1"/>
  <c r="Q39" i="4"/>
  <c r="L39" i="4" s="1"/>
  <c r="Z40" i="4"/>
  <c r="Y40" i="4"/>
  <c r="X40" i="4"/>
  <c r="W40" i="4"/>
  <c r="V40" i="4"/>
  <c r="S40" i="4"/>
  <c r="N40" i="4" s="1"/>
  <c r="R40" i="4"/>
  <c r="M40" i="4" s="1"/>
  <c r="Q40" i="4"/>
  <c r="L40" i="4" s="1"/>
  <c r="Z18" i="4"/>
  <c r="Y18" i="4"/>
  <c r="X18" i="4"/>
  <c r="W18" i="4"/>
  <c r="V18" i="4"/>
  <c r="S18" i="4"/>
  <c r="N18" i="4" s="1"/>
  <c r="R18" i="4"/>
  <c r="M18" i="4" s="1"/>
  <c r="Q18" i="4"/>
  <c r="L18" i="4" s="1"/>
  <c r="Q21" i="7"/>
  <c r="P21" i="7"/>
  <c r="O21" i="7"/>
  <c r="N21" i="7"/>
  <c r="M21" i="7"/>
  <c r="Q28" i="7"/>
  <c r="P28" i="7"/>
  <c r="O28" i="7"/>
  <c r="N28" i="7"/>
  <c r="M28" i="7"/>
  <c r="Q17" i="7"/>
  <c r="P17" i="7"/>
  <c r="O17" i="7"/>
  <c r="N17" i="7"/>
  <c r="M17" i="7"/>
  <c r="Q26" i="7"/>
  <c r="P26" i="7"/>
  <c r="O26" i="7"/>
  <c r="N26" i="7"/>
  <c r="M26" i="7"/>
  <c r="Q44" i="7"/>
  <c r="P44" i="7"/>
  <c r="O44" i="7"/>
  <c r="N44" i="7"/>
  <c r="M44" i="7"/>
  <c r="Z5" i="8"/>
  <c r="Y5" i="8"/>
  <c r="X5" i="8"/>
  <c r="W5" i="8"/>
  <c r="V5" i="8"/>
  <c r="S5" i="8"/>
  <c r="N5" i="8" s="1"/>
  <c r="R5" i="8"/>
  <c r="M5" i="8" s="1"/>
  <c r="Q5" i="8"/>
  <c r="Z5" i="2"/>
  <c r="Y5" i="2"/>
  <c r="X5" i="2"/>
  <c r="W5" i="2"/>
  <c r="V5" i="2"/>
  <c r="S5" i="2"/>
  <c r="N5" i="2" s="1"/>
  <c r="R5" i="2"/>
  <c r="M5" i="2" s="1"/>
  <c r="Q5" i="2"/>
  <c r="Z6" i="4"/>
  <c r="Y6" i="4"/>
  <c r="X6" i="4"/>
  <c r="W6" i="4"/>
  <c r="V6" i="4"/>
  <c r="S6" i="4"/>
  <c r="N6" i="4" s="1"/>
  <c r="R6" i="4"/>
  <c r="M6" i="4" s="1"/>
  <c r="Q6" i="4"/>
  <c r="L6" i="4" s="1"/>
  <c r="Z9" i="4"/>
  <c r="Y9" i="4"/>
  <c r="X9" i="4"/>
  <c r="W9" i="4"/>
  <c r="V9" i="4"/>
  <c r="S9" i="4"/>
  <c r="N9" i="4" s="1"/>
  <c r="R9" i="4"/>
  <c r="M9" i="4" s="1"/>
  <c r="Q9" i="4"/>
  <c r="Q10" i="7"/>
  <c r="P10" i="7"/>
  <c r="O10" i="7"/>
  <c r="N10" i="7"/>
  <c r="M10" i="7"/>
  <c r="Z9" i="1"/>
  <c r="Y9" i="1"/>
  <c r="X9" i="1"/>
  <c r="W9" i="1"/>
  <c r="V9" i="1"/>
  <c r="S9" i="1"/>
  <c r="N9" i="1" s="1"/>
  <c r="R9" i="1"/>
  <c r="Q9" i="1"/>
  <c r="L9" i="1" s="1"/>
  <c r="Z16" i="1"/>
  <c r="Y16" i="1"/>
  <c r="X16" i="1"/>
  <c r="W16" i="1"/>
  <c r="V16" i="1"/>
  <c r="S16" i="1"/>
  <c r="N16" i="1" s="1"/>
  <c r="R16" i="1"/>
  <c r="M16" i="1" s="1"/>
  <c r="Q16" i="1"/>
  <c r="Z6" i="1"/>
  <c r="Y6" i="1"/>
  <c r="X6" i="1"/>
  <c r="W6" i="1"/>
  <c r="V6" i="1"/>
  <c r="S6" i="1"/>
  <c r="N6" i="1" s="1"/>
  <c r="R6" i="1"/>
  <c r="M6" i="1" s="1"/>
  <c r="Q6" i="1"/>
  <c r="Z11" i="1"/>
  <c r="Y11" i="1"/>
  <c r="X11" i="1"/>
  <c r="W11" i="1"/>
  <c r="V11" i="1"/>
  <c r="S11" i="1"/>
  <c r="N11" i="1" s="1"/>
  <c r="R11" i="1"/>
  <c r="M11" i="1" s="1"/>
  <c r="Q11" i="1"/>
  <c r="Z11" i="9"/>
  <c r="Y11" i="9"/>
  <c r="X11" i="9"/>
  <c r="W11" i="9"/>
  <c r="V11" i="9"/>
  <c r="S11" i="9"/>
  <c r="N11" i="9" s="1"/>
  <c r="R11" i="9"/>
  <c r="Q11" i="9"/>
  <c r="L11" i="9" s="1"/>
  <c r="Z5" i="4"/>
  <c r="Y5" i="4"/>
  <c r="X5" i="4"/>
  <c r="W5" i="4"/>
  <c r="V5" i="4"/>
  <c r="S5" i="4"/>
  <c r="N5" i="4" s="1"/>
  <c r="R5" i="4"/>
  <c r="M5" i="4" s="1"/>
  <c r="Q5" i="4"/>
  <c r="L5" i="4" s="1"/>
  <c r="Q48" i="7"/>
  <c r="P48" i="7"/>
  <c r="O48" i="7"/>
  <c r="N48" i="7"/>
  <c r="M48" i="7"/>
  <c r="Q56" i="7"/>
  <c r="P56" i="7"/>
  <c r="O56" i="7"/>
  <c r="N56" i="7"/>
  <c r="M56" i="7"/>
  <c r="AA43" i="1" l="1"/>
  <c r="AA45" i="1"/>
  <c r="T45" i="1"/>
  <c r="O45" i="1" s="1"/>
  <c r="R65" i="7"/>
  <c r="R64" i="7"/>
  <c r="K61" i="7" s="1"/>
  <c r="AA42" i="1"/>
  <c r="T51" i="1"/>
  <c r="O51" i="1" s="1"/>
  <c r="T50" i="1"/>
  <c r="O50" i="1" s="1"/>
  <c r="R61" i="7"/>
  <c r="K65" i="7" s="1"/>
  <c r="AA48" i="1"/>
  <c r="AA47" i="1"/>
  <c r="A14" i="1" s="1"/>
  <c r="AA50" i="4"/>
  <c r="A50" i="4" s="1"/>
  <c r="T48" i="4"/>
  <c r="O48" i="4" s="1"/>
  <c r="AA51" i="4"/>
  <c r="A51" i="4" s="1"/>
  <c r="AA52" i="4"/>
  <c r="A52" i="4" s="1"/>
  <c r="T54" i="4"/>
  <c r="O54" i="4" s="1"/>
  <c r="AA48" i="4"/>
  <c r="A47" i="4" s="1"/>
  <c r="T52" i="4"/>
  <c r="O52" i="4" s="1"/>
  <c r="AA54" i="4"/>
  <c r="A54" i="4" s="1"/>
  <c r="L48" i="4"/>
  <c r="AA49" i="4"/>
  <c r="AA53" i="4"/>
  <c r="A53" i="4" s="1"/>
  <c r="T53" i="4"/>
  <c r="O53" i="4" s="1"/>
  <c r="T51" i="4"/>
  <c r="O51" i="4" s="1"/>
  <c r="L52" i="4"/>
  <c r="T50" i="4"/>
  <c r="O50" i="4" s="1"/>
  <c r="T49" i="4"/>
  <c r="O49" i="4" s="1"/>
  <c r="AA44" i="4"/>
  <c r="AA45" i="4"/>
  <c r="T47" i="4"/>
  <c r="O47" i="4" s="1"/>
  <c r="AA47" i="4"/>
  <c r="A27" i="4" s="1"/>
  <c r="AA46" i="4"/>
  <c r="T46" i="4"/>
  <c r="O46" i="4" s="1"/>
  <c r="T45" i="4"/>
  <c r="O45" i="4" s="1"/>
  <c r="T44" i="4"/>
  <c r="O44" i="4" s="1"/>
  <c r="T43" i="4"/>
  <c r="O43" i="4" s="1"/>
  <c r="AA51" i="1"/>
  <c r="A38" i="1" s="1"/>
  <c r="L51" i="1"/>
  <c r="AA50" i="1"/>
  <c r="AA49" i="1"/>
  <c r="T47" i="1"/>
  <c r="O47" i="1" s="1"/>
  <c r="AA46" i="1"/>
  <c r="T44" i="1"/>
  <c r="O44" i="1" s="1"/>
  <c r="AA44" i="1"/>
  <c r="L45" i="1"/>
  <c r="T49" i="1"/>
  <c r="O49" i="1" s="1"/>
  <c r="T48" i="1"/>
  <c r="O48" i="1" s="1"/>
  <c r="T46" i="1"/>
  <c r="O46" i="1" s="1"/>
  <c r="L47" i="1"/>
  <c r="AA43" i="4"/>
  <c r="A35" i="4" s="1"/>
  <c r="T43" i="1"/>
  <c r="O43" i="1" s="1"/>
  <c r="T42" i="1"/>
  <c r="O42" i="1" s="1"/>
  <c r="T11" i="2"/>
  <c r="O11" i="2" s="1"/>
  <c r="T19" i="6"/>
  <c r="O19" i="6" s="1"/>
  <c r="T20" i="6"/>
  <c r="O20" i="6" s="1"/>
  <c r="AA20" i="6"/>
  <c r="A20" i="6" s="1"/>
  <c r="N20" i="6"/>
  <c r="L19" i="6"/>
  <c r="AA19" i="6"/>
  <c r="A19" i="6" s="1"/>
  <c r="L6" i="8"/>
  <c r="AA6" i="8"/>
  <c r="A6" i="8" s="1"/>
  <c r="T31" i="1"/>
  <c r="O31" i="1" s="1"/>
  <c r="AA38" i="1"/>
  <c r="T26" i="1"/>
  <c r="O26" i="1" s="1"/>
  <c r="T10" i="2"/>
  <c r="O10" i="2" s="1"/>
  <c r="T12" i="2"/>
  <c r="O12" i="2" s="1"/>
  <c r="AA10" i="2"/>
  <c r="T29" i="9"/>
  <c r="O29" i="9" s="1"/>
  <c r="AA26" i="1"/>
  <c r="A9" i="1" s="1"/>
  <c r="T32" i="1"/>
  <c r="O32" i="1" s="1"/>
  <c r="T34" i="4"/>
  <c r="O34" i="4" s="1"/>
  <c r="T38" i="4"/>
  <c r="O38" i="4" s="1"/>
  <c r="T35" i="4"/>
  <c r="O35" i="4" s="1"/>
  <c r="N35" i="4"/>
  <c r="T41" i="4"/>
  <c r="O41" i="4" s="1"/>
  <c r="R54" i="7"/>
  <c r="R41" i="7"/>
  <c r="R32" i="7"/>
  <c r="R53" i="7"/>
  <c r="R62" i="7"/>
  <c r="K54" i="7" s="1"/>
  <c r="R29" i="7"/>
  <c r="R51" i="7"/>
  <c r="K53" i="7" s="1"/>
  <c r="R20" i="7"/>
  <c r="K28" i="7" s="1"/>
  <c r="R40" i="7"/>
  <c r="R58" i="7"/>
  <c r="R63" i="7"/>
  <c r="R66" i="7"/>
  <c r="K66" i="7" s="1"/>
  <c r="R38" i="7"/>
  <c r="K43" i="7" s="1"/>
  <c r="R49" i="7"/>
  <c r="K51" i="7" s="1"/>
  <c r="R23" i="7"/>
  <c r="K11" i="7" s="1"/>
  <c r="R22" i="7"/>
  <c r="K31" i="7" s="1"/>
  <c r="R33" i="7"/>
  <c r="L34" i="4"/>
  <c r="AA34" i="4"/>
  <c r="A49" i="4" s="1"/>
  <c r="AA36" i="4"/>
  <c r="A38" i="4" s="1"/>
  <c r="L38" i="4"/>
  <c r="AA35" i="4"/>
  <c r="A43" i="4" s="1"/>
  <c r="T36" i="4"/>
  <c r="O36" i="4" s="1"/>
  <c r="AA41" i="4"/>
  <c r="AA38" i="4"/>
  <c r="L41" i="4"/>
  <c r="M36" i="4"/>
  <c r="R55" i="7"/>
  <c r="R34" i="7"/>
  <c r="R37" i="7"/>
  <c r="K42" i="7" s="1"/>
  <c r="R46" i="7"/>
  <c r="R45" i="7"/>
  <c r="R43" i="7"/>
  <c r="AA37" i="4"/>
  <c r="T37" i="4"/>
  <c r="O37" i="4" s="1"/>
  <c r="T19" i="4"/>
  <c r="O19" i="4" s="1"/>
  <c r="AA19" i="4"/>
  <c r="AA24" i="4"/>
  <c r="A16" i="4" s="1"/>
  <c r="T24" i="4"/>
  <c r="O24" i="4" s="1"/>
  <c r="L37" i="4"/>
  <c r="L19" i="4"/>
  <c r="AA23" i="4"/>
  <c r="T23" i="4"/>
  <c r="O23" i="4" s="1"/>
  <c r="L23" i="4"/>
  <c r="T12" i="5"/>
  <c r="O12" i="5" s="1"/>
  <c r="AA18" i="1"/>
  <c r="T18" i="1"/>
  <c r="O18" i="1" s="1"/>
  <c r="T17" i="1"/>
  <c r="O17" i="1" s="1"/>
  <c r="AA37" i="1"/>
  <c r="T38" i="1"/>
  <c r="O38" i="1" s="1"/>
  <c r="T30" i="1"/>
  <c r="O30" i="1" s="1"/>
  <c r="M18" i="1"/>
  <c r="N17" i="1"/>
  <c r="AA17" i="1"/>
  <c r="T37" i="1"/>
  <c r="O37" i="1" s="1"/>
  <c r="N30" i="1"/>
  <c r="AA30" i="1"/>
  <c r="A13" i="1" s="1"/>
  <c r="AA34" i="1"/>
  <c r="AA39" i="1"/>
  <c r="T40" i="1"/>
  <c r="O40" i="1" s="1"/>
  <c r="AA32" i="1"/>
  <c r="AA31" i="1"/>
  <c r="T34" i="1"/>
  <c r="O34" i="1" s="1"/>
  <c r="T39" i="1"/>
  <c r="O39" i="1" s="1"/>
  <c r="AA40" i="1"/>
  <c r="L26" i="1"/>
  <c r="L37" i="1"/>
  <c r="M38" i="1"/>
  <c r="N40" i="1"/>
  <c r="T7" i="10"/>
  <c r="O7" i="10" s="1"/>
  <c r="AA7" i="10"/>
  <c r="A7" i="10" s="1"/>
  <c r="T8" i="10"/>
  <c r="O8" i="10" s="1"/>
  <c r="T9" i="10"/>
  <c r="O9" i="10" s="1"/>
  <c r="T11" i="10"/>
  <c r="O11" i="10" s="1"/>
  <c r="L12" i="10"/>
  <c r="AA12" i="10"/>
  <c r="A12" i="10" s="1"/>
  <c r="T14" i="10"/>
  <c r="O14" i="10" s="1"/>
  <c r="AA14" i="10"/>
  <c r="A14" i="10" s="1"/>
  <c r="L15" i="10"/>
  <c r="L7" i="10"/>
  <c r="AA6" i="10"/>
  <c r="A6" i="10" s="1"/>
  <c r="AA8" i="10"/>
  <c r="A8" i="10" s="1"/>
  <c r="AA13" i="10"/>
  <c r="A13" i="10" s="1"/>
  <c r="T6" i="10"/>
  <c r="O6" i="10" s="1"/>
  <c r="AA10" i="10"/>
  <c r="A10" i="10" s="1"/>
  <c r="T13" i="10"/>
  <c r="O13" i="10" s="1"/>
  <c r="AA15" i="10"/>
  <c r="A15" i="10" s="1"/>
  <c r="L13" i="10"/>
  <c r="T10" i="10"/>
  <c r="O10" i="10" s="1"/>
  <c r="L9" i="10"/>
  <c r="L12" i="2"/>
  <c r="T9" i="2"/>
  <c r="O9" i="2" s="1"/>
  <c r="AA9" i="2"/>
  <c r="A12" i="2" s="1"/>
  <c r="L10" i="2"/>
  <c r="AA13" i="2"/>
  <c r="A13" i="2" s="1"/>
  <c r="T14" i="2"/>
  <c r="O14" i="2" s="1"/>
  <c r="AA14" i="2"/>
  <c r="A14" i="2" s="1"/>
  <c r="L15" i="2"/>
  <c r="AA12" i="2"/>
  <c r="T13" i="2"/>
  <c r="O13" i="2" s="1"/>
  <c r="L14" i="2"/>
  <c r="AA15" i="2"/>
  <c r="A15" i="2" s="1"/>
  <c r="AA25" i="1"/>
  <c r="T22" i="1"/>
  <c r="O22" i="1" s="1"/>
  <c r="AA18" i="6"/>
  <c r="A18" i="6" s="1"/>
  <c r="T17" i="6"/>
  <c r="O17" i="6" s="1"/>
  <c r="T5" i="5"/>
  <c r="O5" i="5" s="1"/>
  <c r="T15" i="9"/>
  <c r="O15" i="9" s="1"/>
  <c r="R60" i="7"/>
  <c r="K63" i="7" s="1"/>
  <c r="R57" i="7"/>
  <c r="K37" i="7" s="1"/>
  <c r="T20" i="9"/>
  <c r="O20" i="9" s="1"/>
  <c r="T26" i="9"/>
  <c r="O26" i="9" s="1"/>
  <c r="T16" i="9"/>
  <c r="O16" i="9" s="1"/>
  <c r="AA16" i="9"/>
  <c r="T17" i="9"/>
  <c r="O17" i="9" s="1"/>
  <c r="T25" i="9"/>
  <c r="O25" i="9" s="1"/>
  <c r="T21" i="9"/>
  <c r="O21" i="9" s="1"/>
  <c r="T27" i="9"/>
  <c r="O27" i="9" s="1"/>
  <c r="T30" i="9"/>
  <c r="O30" i="9" s="1"/>
  <c r="T14" i="9"/>
  <c r="O14" i="9" s="1"/>
  <c r="AA17" i="9"/>
  <c r="A15" i="9" s="1"/>
  <c r="AA20" i="9"/>
  <c r="A20" i="9" s="1"/>
  <c r="T22" i="9"/>
  <c r="O22" i="9" s="1"/>
  <c r="AA22" i="9"/>
  <c r="A16" i="9" s="1"/>
  <c r="T24" i="9"/>
  <c r="O24" i="9" s="1"/>
  <c r="M26" i="9"/>
  <c r="N27" i="9"/>
  <c r="AA27" i="9"/>
  <c r="A27" i="9" s="1"/>
  <c r="AA28" i="9"/>
  <c r="A28" i="9" s="1"/>
  <c r="AA30" i="9"/>
  <c r="A30" i="9" s="1"/>
  <c r="T9" i="9"/>
  <c r="O9" i="9" s="1"/>
  <c r="AA14" i="9"/>
  <c r="A14" i="9" s="1"/>
  <c r="T18" i="9"/>
  <c r="O18" i="9" s="1"/>
  <c r="AA18" i="9"/>
  <c r="T19" i="9"/>
  <c r="O19" i="9" s="1"/>
  <c r="L16" i="9"/>
  <c r="L21" i="9"/>
  <c r="T23" i="9"/>
  <c r="O23" i="9" s="1"/>
  <c r="AA24" i="9"/>
  <c r="A24" i="9" s="1"/>
  <c r="T31" i="9"/>
  <c r="O31" i="9" s="1"/>
  <c r="N9" i="9"/>
  <c r="AA9" i="9"/>
  <c r="AA15" i="9"/>
  <c r="AA19" i="9"/>
  <c r="A18" i="9" s="1"/>
  <c r="AA21" i="9"/>
  <c r="N23" i="9"/>
  <c r="AA23" i="9"/>
  <c r="A19" i="9" s="1"/>
  <c r="AA25" i="9"/>
  <c r="A25" i="9" s="1"/>
  <c r="AA26" i="9"/>
  <c r="A26" i="9" s="1"/>
  <c r="AA29" i="9"/>
  <c r="A29" i="9" s="1"/>
  <c r="AA31" i="9"/>
  <c r="A31" i="9" s="1"/>
  <c r="N17" i="9"/>
  <c r="M30" i="9"/>
  <c r="L15" i="9"/>
  <c r="N19" i="9"/>
  <c r="L25" i="9"/>
  <c r="L29" i="9"/>
  <c r="T7" i="2"/>
  <c r="O7" i="2" s="1"/>
  <c r="M7" i="2"/>
  <c r="AA7" i="2"/>
  <c r="A5" i="2" s="1"/>
  <c r="AA11" i="2"/>
  <c r="A10" i="2" s="1"/>
  <c r="L13" i="2"/>
  <c r="L11" i="2"/>
  <c r="AA36" i="1"/>
  <c r="T14" i="1"/>
  <c r="O14" i="1" s="1"/>
  <c r="T35" i="1"/>
  <c r="O35" i="1" s="1"/>
  <c r="AA10" i="1"/>
  <c r="T23" i="1"/>
  <c r="O23" i="1" s="1"/>
  <c r="T10" i="1"/>
  <c r="O10" i="1" s="1"/>
  <c r="AA20" i="1"/>
  <c r="T12" i="1"/>
  <c r="O12" i="1" s="1"/>
  <c r="M10" i="1"/>
  <c r="AA7" i="1"/>
  <c r="T25" i="1"/>
  <c r="O25" i="1" s="1"/>
  <c r="AA13" i="1"/>
  <c r="T36" i="1"/>
  <c r="O36" i="1" s="1"/>
  <c r="L22" i="1"/>
  <c r="AA22" i="1"/>
  <c r="T7" i="1"/>
  <c r="O7" i="1" s="1"/>
  <c r="AA24" i="1"/>
  <c r="L23" i="1"/>
  <c r="T13" i="1"/>
  <c r="O13" i="1" s="1"/>
  <c r="AA14" i="1"/>
  <c r="AA28" i="1"/>
  <c r="AA12" i="1"/>
  <c r="T24" i="1"/>
  <c r="O24" i="1" s="1"/>
  <c r="AA23" i="1"/>
  <c r="A44" i="1" s="1"/>
  <c r="AA35" i="1"/>
  <c r="L35" i="1"/>
  <c r="L12" i="1"/>
  <c r="M24" i="1"/>
  <c r="M25" i="1"/>
  <c r="T20" i="1"/>
  <c r="O20" i="1" s="1"/>
  <c r="T28" i="1"/>
  <c r="O28" i="1" s="1"/>
  <c r="M17" i="6"/>
  <c r="T15" i="6"/>
  <c r="O15" i="6" s="1"/>
  <c r="T16" i="6"/>
  <c r="O16" i="6" s="1"/>
  <c r="T14" i="6"/>
  <c r="O14" i="6" s="1"/>
  <c r="T18" i="6"/>
  <c r="O18" i="6" s="1"/>
  <c r="N15" i="6"/>
  <c r="AA15" i="6"/>
  <c r="AA17" i="6"/>
  <c r="A17" i="6" s="1"/>
  <c r="T21" i="6"/>
  <c r="O21" i="6" s="1"/>
  <c r="AA21" i="6"/>
  <c r="A21" i="6" s="1"/>
  <c r="T12" i="6"/>
  <c r="O12" i="6" s="1"/>
  <c r="AA14" i="6"/>
  <c r="A15" i="6" s="1"/>
  <c r="AA16" i="6"/>
  <c r="A16" i="6" s="1"/>
  <c r="AA12" i="6"/>
  <c r="T8" i="6"/>
  <c r="O8" i="6" s="1"/>
  <c r="T7" i="6"/>
  <c r="O7" i="6" s="1"/>
  <c r="AA13" i="6"/>
  <c r="AA8" i="6"/>
  <c r="A7" i="6" s="1"/>
  <c r="T10" i="6"/>
  <c r="O10" i="6" s="1"/>
  <c r="AA9" i="6"/>
  <c r="AA10" i="6"/>
  <c r="A10" i="6" s="1"/>
  <c r="L8" i="6"/>
  <c r="AA7" i="6"/>
  <c r="T9" i="6"/>
  <c r="O9" i="6" s="1"/>
  <c r="L7" i="6"/>
  <c r="N9" i="6"/>
  <c r="M14" i="6"/>
  <c r="N12" i="6"/>
  <c r="T13" i="6"/>
  <c r="O13" i="6" s="1"/>
  <c r="L18" i="6"/>
  <c r="L16" i="6"/>
  <c r="T10" i="5"/>
  <c r="O10" i="5" s="1"/>
  <c r="T13" i="5"/>
  <c r="O13" i="5" s="1"/>
  <c r="T14" i="5"/>
  <c r="O14" i="5" s="1"/>
  <c r="AA16" i="5"/>
  <c r="A16" i="5" s="1"/>
  <c r="AA5" i="5"/>
  <c r="L5" i="5"/>
  <c r="N13" i="5"/>
  <c r="AA11" i="5"/>
  <c r="AA12" i="5"/>
  <c r="AA6" i="5"/>
  <c r="AA13" i="5"/>
  <c r="A11" i="5" s="1"/>
  <c r="T11" i="5"/>
  <c r="O11" i="5" s="1"/>
  <c r="L12" i="5"/>
  <c r="T16" i="5"/>
  <c r="O16" i="5" s="1"/>
  <c r="AA15" i="5"/>
  <c r="A15" i="5" s="1"/>
  <c r="AA17" i="5"/>
  <c r="A17" i="5" s="1"/>
  <c r="T18" i="5"/>
  <c r="O18" i="5" s="1"/>
  <c r="AA7" i="5"/>
  <c r="AA10" i="5"/>
  <c r="A10" i="5" s="1"/>
  <c r="T8" i="5"/>
  <c r="O8" i="5" s="1"/>
  <c r="T6" i="5"/>
  <c r="O6" i="5" s="1"/>
  <c r="L10" i="5"/>
  <c r="AA8" i="5"/>
  <c r="A6" i="5" s="1"/>
  <c r="AA14" i="5"/>
  <c r="A14" i="5" s="1"/>
  <c r="T15" i="5"/>
  <c r="O15" i="5" s="1"/>
  <c r="T17" i="5"/>
  <c r="O17" i="5" s="1"/>
  <c r="AA18" i="5"/>
  <c r="A18" i="5" s="1"/>
  <c r="N8" i="5"/>
  <c r="N18" i="5"/>
  <c r="T7" i="5"/>
  <c r="O7" i="5" s="1"/>
  <c r="L6" i="5"/>
  <c r="T21" i="4"/>
  <c r="O21" i="4" s="1"/>
  <c r="AA13" i="4"/>
  <c r="T14" i="4"/>
  <c r="O14" i="4" s="1"/>
  <c r="AA11" i="4"/>
  <c r="A11" i="4" s="1"/>
  <c r="T33" i="4"/>
  <c r="O33" i="4" s="1"/>
  <c r="AA30" i="4"/>
  <c r="T13" i="4"/>
  <c r="O13" i="4" s="1"/>
  <c r="T8" i="4"/>
  <c r="O8" i="4" s="1"/>
  <c r="T30" i="4"/>
  <c r="O30" i="4" s="1"/>
  <c r="T31" i="4"/>
  <c r="O31" i="4" s="1"/>
  <c r="T25" i="4"/>
  <c r="O25" i="4" s="1"/>
  <c r="AA33" i="4"/>
  <c r="AA8" i="4"/>
  <c r="L21" i="4"/>
  <c r="AA31" i="4"/>
  <c r="A45" i="4" s="1"/>
  <c r="M13" i="4"/>
  <c r="AA27" i="4"/>
  <c r="T11" i="4"/>
  <c r="O11" i="4" s="1"/>
  <c r="M30" i="4"/>
  <c r="AA25" i="4"/>
  <c r="A9" i="4" s="1"/>
  <c r="L33" i="4"/>
  <c r="T27" i="4"/>
  <c r="O27" i="4" s="1"/>
  <c r="AA14" i="4"/>
  <c r="A21" i="4" s="1"/>
  <c r="AA26" i="4"/>
  <c r="A14" i="4" s="1"/>
  <c r="AA21" i="4"/>
  <c r="M25" i="4"/>
  <c r="M11" i="4"/>
  <c r="L27" i="4"/>
  <c r="T26" i="4"/>
  <c r="O26" i="4" s="1"/>
  <c r="L8" i="4"/>
  <c r="AA28" i="4"/>
  <c r="T7" i="4"/>
  <c r="O7" i="4" s="1"/>
  <c r="AA7" i="4"/>
  <c r="T28" i="4"/>
  <c r="O28" i="4" s="1"/>
  <c r="AA32" i="4"/>
  <c r="T17" i="4"/>
  <c r="O17" i="4" s="1"/>
  <c r="AA17" i="4"/>
  <c r="AA29" i="4"/>
  <c r="T29" i="4"/>
  <c r="O29" i="4" s="1"/>
  <c r="T16" i="4"/>
  <c r="O16" i="4" s="1"/>
  <c r="AA16" i="4"/>
  <c r="A37" i="4" s="1"/>
  <c r="L16" i="4"/>
  <c r="T32" i="4"/>
  <c r="O32" i="4" s="1"/>
  <c r="L7" i="4"/>
  <c r="L32" i="4"/>
  <c r="R19" i="7"/>
  <c r="R18" i="7"/>
  <c r="R59" i="7"/>
  <c r="K62" i="7" s="1"/>
  <c r="R42" i="7"/>
  <c r="R50" i="7"/>
  <c r="R11" i="7"/>
  <c r="R14" i="7"/>
  <c r="R39" i="7"/>
  <c r="K44" i="7" s="1"/>
  <c r="R27" i="7"/>
  <c r="K33" i="7" s="1"/>
  <c r="R25" i="7"/>
  <c r="K32" i="7" s="1"/>
  <c r="R30" i="7"/>
  <c r="K36" i="7" s="1"/>
  <c r="R5" i="7"/>
  <c r="R16" i="7"/>
  <c r="R7" i="7"/>
  <c r="R12" i="7"/>
  <c r="R31" i="7"/>
  <c r="R35" i="7"/>
  <c r="K40" i="7" s="1"/>
  <c r="R9" i="7"/>
  <c r="R52" i="7"/>
  <c r="K55" i="7" s="1"/>
  <c r="R36" i="7"/>
  <c r="T10" i="9"/>
  <c r="O10" i="9" s="1"/>
  <c r="N10" i="9"/>
  <c r="T13" i="9"/>
  <c r="O13" i="9" s="1"/>
  <c r="AA33" i="1"/>
  <c r="A36" i="1" s="1"/>
  <c r="AA5" i="1"/>
  <c r="T8" i="1"/>
  <c r="O8" i="1" s="1"/>
  <c r="T33" i="1"/>
  <c r="O33" i="1" s="1"/>
  <c r="AA10" i="9"/>
  <c r="A17" i="9" s="1"/>
  <c r="AA13" i="9"/>
  <c r="A13" i="9" s="1"/>
  <c r="L13" i="9"/>
  <c r="AA5" i="9"/>
  <c r="A11" i="9" s="1"/>
  <c r="T5" i="9"/>
  <c r="O5" i="9" s="1"/>
  <c r="L5" i="9"/>
  <c r="N8" i="1"/>
  <c r="AA19" i="1"/>
  <c r="A42" i="1" s="1"/>
  <c r="T19" i="1"/>
  <c r="O19" i="1" s="1"/>
  <c r="T5" i="1"/>
  <c r="O5" i="1" s="1"/>
  <c r="L33" i="1"/>
  <c r="AA8" i="1"/>
  <c r="T5" i="6"/>
  <c r="O5" i="6" s="1"/>
  <c r="AA5" i="6"/>
  <c r="A5" i="6" s="1"/>
  <c r="AA40" i="4"/>
  <c r="AA39" i="4"/>
  <c r="A44" i="4" s="1"/>
  <c r="T39" i="4"/>
  <c r="O39" i="4" s="1"/>
  <c r="T40" i="4"/>
  <c r="O40" i="4" s="1"/>
  <c r="T18" i="4"/>
  <c r="O18" i="4" s="1"/>
  <c r="AA18" i="4"/>
  <c r="R17" i="7"/>
  <c r="K23" i="7" s="1"/>
  <c r="R28" i="7"/>
  <c r="K34" i="7" s="1"/>
  <c r="R21" i="7"/>
  <c r="K29" i="7" s="1"/>
  <c r="R26" i="7"/>
  <c r="K20" i="7" s="1"/>
  <c r="R44" i="7"/>
  <c r="T5" i="8"/>
  <c r="O5" i="8" s="1"/>
  <c r="L5" i="8"/>
  <c r="AA5" i="8"/>
  <c r="A5" i="8" s="1"/>
  <c r="T5" i="2"/>
  <c r="O5" i="2" s="1"/>
  <c r="L5" i="2"/>
  <c r="AA5" i="2"/>
  <c r="T6" i="4"/>
  <c r="O6" i="4" s="1"/>
  <c r="AA6" i="4"/>
  <c r="A7" i="4" s="1"/>
  <c r="T9" i="4"/>
  <c r="O9" i="4" s="1"/>
  <c r="AA9" i="4"/>
  <c r="T9" i="1"/>
  <c r="O9" i="1" s="1"/>
  <c r="L9" i="4"/>
  <c r="R10" i="7"/>
  <c r="K14" i="7" s="1"/>
  <c r="AA6" i="1"/>
  <c r="M9" i="1"/>
  <c r="AA11" i="1"/>
  <c r="T6" i="1"/>
  <c r="O6" i="1" s="1"/>
  <c r="T16" i="1"/>
  <c r="O16" i="1" s="1"/>
  <c r="T11" i="1"/>
  <c r="O11" i="1" s="1"/>
  <c r="L6" i="1"/>
  <c r="L16" i="1"/>
  <c r="AA9" i="1"/>
  <c r="A10" i="1" s="1"/>
  <c r="AA16" i="1"/>
  <c r="L11" i="1"/>
  <c r="AA11" i="9"/>
  <c r="T11" i="9"/>
  <c r="O11" i="9" s="1"/>
  <c r="M11" i="9"/>
  <c r="AA5" i="4"/>
  <c r="T5" i="4"/>
  <c r="O5" i="4" s="1"/>
  <c r="R48" i="7"/>
  <c r="K50" i="7" s="1"/>
  <c r="R56" i="7"/>
  <c r="K60" i="7" s="1"/>
  <c r="Q24" i="7"/>
  <c r="P24" i="7"/>
  <c r="O24" i="7"/>
  <c r="N24" i="7"/>
  <c r="M24" i="7"/>
  <c r="Q6" i="7"/>
  <c r="P6" i="7"/>
  <c r="O6" i="7"/>
  <c r="N6" i="7"/>
  <c r="M6" i="7"/>
  <c r="Q8" i="7"/>
  <c r="P8" i="7"/>
  <c r="O8" i="7"/>
  <c r="N8" i="7"/>
  <c r="M8" i="7"/>
  <c r="Z20" i="4"/>
  <c r="Y20" i="4"/>
  <c r="X20" i="4"/>
  <c r="W20" i="4"/>
  <c r="V20" i="4"/>
  <c r="S20" i="4"/>
  <c r="N20" i="4" s="1"/>
  <c r="R20" i="4"/>
  <c r="M20" i="4" s="1"/>
  <c r="Q20" i="4"/>
  <c r="Z11" i="6"/>
  <c r="Y11" i="6"/>
  <c r="X11" i="6"/>
  <c r="W11" i="6"/>
  <c r="V11" i="6"/>
  <c r="S11" i="6"/>
  <c r="N11" i="6" s="1"/>
  <c r="R11" i="6"/>
  <c r="M11" i="6" s="1"/>
  <c r="Q11" i="6"/>
  <c r="Z21" i="1"/>
  <c r="Y21" i="1"/>
  <c r="X21" i="1"/>
  <c r="W21" i="1"/>
  <c r="V21" i="1"/>
  <c r="S21" i="1"/>
  <c r="N21" i="1" s="1"/>
  <c r="R21" i="1"/>
  <c r="M21" i="1" s="1"/>
  <c r="Q21" i="1"/>
  <c r="L21" i="1" s="1"/>
  <c r="Z29" i="1"/>
  <c r="Y29" i="1"/>
  <c r="X29" i="1"/>
  <c r="W29" i="1"/>
  <c r="V29" i="1"/>
  <c r="S29" i="1"/>
  <c r="N29" i="1" s="1"/>
  <c r="R29" i="1"/>
  <c r="M29" i="1" s="1"/>
  <c r="Q29" i="1"/>
  <c r="L29" i="1" s="1"/>
  <c r="A22" i="9" l="1"/>
  <c r="A21" i="9"/>
  <c r="A23" i="9"/>
  <c r="A9" i="2"/>
  <c r="A7" i="2"/>
  <c r="A40" i="1"/>
  <c r="A12" i="1"/>
  <c r="A8" i="1"/>
  <c r="A24" i="1"/>
  <c r="A6" i="1"/>
  <c r="A5" i="1"/>
  <c r="A28" i="1"/>
  <c r="A32" i="1"/>
  <c r="A31" i="1"/>
  <c r="A33" i="1"/>
  <c r="A34" i="1"/>
  <c r="A20" i="1"/>
  <c r="A18" i="1"/>
  <c r="A22" i="1"/>
  <c r="A7" i="1"/>
  <c r="A17" i="1"/>
  <c r="A35" i="1"/>
  <c r="A46" i="1"/>
  <c r="A26" i="1"/>
  <c r="A47" i="1"/>
  <c r="A30" i="1"/>
  <c r="A45" i="1"/>
  <c r="A14" i="6"/>
  <c r="A12" i="6"/>
  <c r="A8" i="6"/>
  <c r="A13" i="6"/>
  <c r="A5" i="5"/>
  <c r="A12" i="5"/>
  <c r="A8" i="5"/>
  <c r="A13" i="5"/>
  <c r="A28" i="4"/>
  <c r="A32" i="4"/>
  <c r="A25" i="4"/>
  <c r="A26" i="4"/>
  <c r="A30" i="4"/>
  <c r="A31" i="4"/>
  <c r="A46" i="4"/>
  <c r="A40" i="4"/>
  <c r="A36" i="4"/>
  <c r="A41" i="4"/>
  <c r="A5" i="4"/>
  <c r="A29" i="4"/>
  <c r="A6" i="4"/>
  <c r="A8" i="4"/>
  <c r="A39" i="4"/>
  <c r="K25" i="7"/>
  <c r="K48" i="7"/>
  <c r="K35" i="7"/>
  <c r="K39" i="7"/>
  <c r="K26" i="7"/>
  <c r="K17" i="7"/>
  <c r="K10" i="7"/>
  <c r="K59" i="7"/>
  <c r="K56" i="7"/>
  <c r="K6" i="7"/>
  <c r="K57" i="7"/>
  <c r="K12" i="7"/>
  <c r="K8" i="7"/>
  <c r="K18" i="7"/>
  <c r="K52" i="7"/>
  <c r="K46" i="7"/>
  <c r="K30" i="7"/>
  <c r="K22" i="7"/>
  <c r="K41" i="7"/>
  <c r="K7" i="7"/>
  <c r="K27" i="7"/>
  <c r="K16" i="7"/>
  <c r="K38" i="7"/>
  <c r="K45" i="7"/>
  <c r="K58" i="7"/>
  <c r="K64" i="7"/>
  <c r="A24" i="4"/>
  <c r="A23" i="4"/>
  <c r="T11" i="6"/>
  <c r="O11" i="6" s="1"/>
  <c r="AA21" i="1"/>
  <c r="A21" i="1" s="1"/>
  <c r="T21" i="1"/>
  <c r="O21" i="1" s="1"/>
  <c r="T20" i="4"/>
  <c r="O20" i="4" s="1"/>
  <c r="R24" i="7"/>
  <c r="K24" i="7" s="1"/>
  <c r="T29" i="1"/>
  <c r="O29" i="1" s="1"/>
  <c r="AA29" i="1"/>
  <c r="A29" i="1" s="1"/>
  <c r="AA11" i="6"/>
  <c r="A9" i="6" s="1"/>
  <c r="AA20" i="4"/>
  <c r="A20" i="4" s="1"/>
  <c r="R6" i="7"/>
  <c r="K5" i="7" s="1"/>
  <c r="R8" i="7"/>
  <c r="K9" i="7" s="1"/>
  <c r="L20" i="4"/>
  <c r="L11" i="6"/>
  <c r="Z5" i="10"/>
  <c r="Y5" i="10"/>
  <c r="X5" i="10"/>
  <c r="W5" i="10"/>
  <c r="V5" i="10"/>
  <c r="S5" i="10"/>
  <c r="N5" i="10" s="1"/>
  <c r="R5" i="10"/>
  <c r="M5" i="10" s="1"/>
  <c r="Q5" i="10"/>
  <c r="L5" i="10" s="1"/>
  <c r="A11" i="6" l="1"/>
  <c r="A33" i="4"/>
  <c r="A16" i="1"/>
  <c r="AA5" i="10"/>
  <c r="A5" i="10" s="1"/>
  <c r="T5" i="10"/>
  <c r="O5" i="10" s="1"/>
  <c r="Z22" i="4" l="1"/>
  <c r="Y22" i="4"/>
  <c r="X22" i="4"/>
  <c r="W22" i="4"/>
  <c r="V22" i="4"/>
  <c r="S22" i="4"/>
  <c r="N22" i="4" s="1"/>
  <c r="R22" i="4"/>
  <c r="M22" i="4" s="1"/>
  <c r="Q22" i="4"/>
  <c r="L22" i="4" s="1"/>
  <c r="AA22" i="4" l="1"/>
  <c r="A22" i="4" s="1"/>
  <c r="T22" i="4"/>
  <c r="O22" i="4" s="1"/>
  <c r="Q15" i="7"/>
  <c r="P15" i="7"/>
  <c r="O15" i="7"/>
  <c r="N15" i="7"/>
  <c r="M15" i="7"/>
  <c r="R15" i="7" l="1"/>
  <c r="Z8" i="9"/>
  <c r="Y8" i="9"/>
  <c r="X8" i="9"/>
  <c r="W8" i="9"/>
  <c r="V8" i="9"/>
  <c r="S8" i="9"/>
  <c r="N8" i="9" s="1"/>
  <c r="R8" i="9"/>
  <c r="M8" i="9" s="1"/>
  <c r="Q8" i="9"/>
  <c r="L8" i="9" s="1"/>
  <c r="Z7" i="9"/>
  <c r="Y7" i="9"/>
  <c r="X7" i="9"/>
  <c r="W7" i="9"/>
  <c r="V7" i="9"/>
  <c r="S7" i="9"/>
  <c r="N7" i="9" s="1"/>
  <c r="R7" i="9"/>
  <c r="M7" i="9" s="1"/>
  <c r="Q7" i="9"/>
  <c r="L7" i="9" s="1"/>
  <c r="Z6" i="6"/>
  <c r="Y6" i="6"/>
  <c r="X6" i="6"/>
  <c r="W6" i="6"/>
  <c r="V6" i="6"/>
  <c r="S6" i="6"/>
  <c r="N6" i="6" s="1"/>
  <c r="R6" i="6"/>
  <c r="M6" i="6" s="1"/>
  <c r="Q6" i="6"/>
  <c r="L6" i="6" s="1"/>
  <c r="Q13" i="7"/>
  <c r="P13" i="7"/>
  <c r="O13" i="7"/>
  <c r="N13" i="7"/>
  <c r="M13" i="7"/>
  <c r="K21" i="7" l="1"/>
  <c r="K15" i="7"/>
  <c r="AA7" i="9"/>
  <c r="AA8" i="9"/>
  <c r="T7" i="9"/>
  <c r="O7" i="9" s="1"/>
  <c r="T8" i="9"/>
  <c r="O8" i="9" s="1"/>
  <c r="A43" i="1"/>
  <c r="AA6" i="6"/>
  <c r="A6" i="6" s="1"/>
  <c r="T6" i="6"/>
  <c r="O6" i="6" s="1"/>
  <c r="R13" i="7"/>
  <c r="A10" i="9" l="1"/>
  <c r="A8" i="9"/>
  <c r="A9" i="9"/>
  <c r="A7" i="9"/>
  <c r="K19" i="7"/>
  <c r="K13" i="7"/>
  <c r="A19" i="4"/>
  <c r="A48" i="4"/>
  <c r="Z16" i="10" l="1"/>
  <c r="Y16" i="10"/>
  <c r="X16" i="10"/>
  <c r="W16" i="10"/>
  <c r="V16" i="10"/>
  <c r="S16" i="10"/>
  <c r="N16" i="10" s="1"/>
  <c r="R16" i="10"/>
  <c r="M16" i="10" s="1"/>
  <c r="Q16" i="10"/>
  <c r="L16" i="10" s="1"/>
  <c r="Z32" i="9"/>
  <c r="Y32" i="9"/>
  <c r="X32" i="9"/>
  <c r="W32" i="9"/>
  <c r="V32" i="9"/>
  <c r="S32" i="9"/>
  <c r="N32" i="9" s="1"/>
  <c r="R32" i="9"/>
  <c r="M32" i="9" s="1"/>
  <c r="Q32" i="9"/>
  <c r="L32" i="9" s="1"/>
  <c r="Z12" i="9"/>
  <c r="Y12" i="9"/>
  <c r="X12" i="9"/>
  <c r="W12" i="9"/>
  <c r="V12" i="9"/>
  <c r="S12" i="9"/>
  <c r="N12" i="9" s="1"/>
  <c r="R12" i="9"/>
  <c r="M12" i="9" s="1"/>
  <c r="Q12" i="9"/>
  <c r="L12" i="9" s="1"/>
  <c r="Z6" i="9"/>
  <c r="Y6" i="9"/>
  <c r="X6" i="9"/>
  <c r="W6" i="9"/>
  <c r="V6" i="9"/>
  <c r="S6" i="9"/>
  <c r="N6" i="9" s="1"/>
  <c r="R6" i="9"/>
  <c r="M6" i="9" s="1"/>
  <c r="Q6" i="9"/>
  <c r="L6" i="9" s="1"/>
  <c r="Z15" i="1"/>
  <c r="Y15" i="1"/>
  <c r="X15" i="1"/>
  <c r="W15" i="1"/>
  <c r="V15" i="1"/>
  <c r="S15" i="1"/>
  <c r="N15" i="1" s="1"/>
  <c r="R15" i="1"/>
  <c r="M15" i="1" s="1"/>
  <c r="Q15" i="1"/>
  <c r="L15" i="1" s="1"/>
  <c r="Q67" i="7"/>
  <c r="P67" i="7"/>
  <c r="O67" i="7"/>
  <c r="N67" i="7"/>
  <c r="M67" i="7"/>
  <c r="Z22" i="6"/>
  <c r="Y22" i="6"/>
  <c r="X22" i="6"/>
  <c r="W22" i="6"/>
  <c r="V22" i="6"/>
  <c r="S22" i="6"/>
  <c r="N22" i="6" s="1"/>
  <c r="R22" i="6"/>
  <c r="M22" i="6" s="1"/>
  <c r="Q22" i="6"/>
  <c r="L22" i="6" s="1"/>
  <c r="Z12" i="4"/>
  <c r="Y12" i="4"/>
  <c r="X12" i="4"/>
  <c r="W12" i="4"/>
  <c r="V12" i="4"/>
  <c r="S12" i="4"/>
  <c r="N12" i="4" s="1"/>
  <c r="R12" i="4"/>
  <c r="M12" i="4" s="1"/>
  <c r="Q12" i="4"/>
  <c r="L12" i="4" s="1"/>
  <c r="Z10" i="4"/>
  <c r="Y10" i="4"/>
  <c r="X10" i="4"/>
  <c r="W10" i="4"/>
  <c r="V10" i="4"/>
  <c r="S10" i="4"/>
  <c r="N10" i="4" s="1"/>
  <c r="R10" i="4"/>
  <c r="M10" i="4" s="1"/>
  <c r="Q10" i="4"/>
  <c r="L10" i="4" s="1"/>
  <c r="Q47" i="7"/>
  <c r="P47" i="7"/>
  <c r="O47" i="7"/>
  <c r="N47" i="7"/>
  <c r="M47" i="7"/>
  <c r="Z6" i="2"/>
  <c r="Y6" i="2"/>
  <c r="X6" i="2"/>
  <c r="W6" i="2"/>
  <c r="V6" i="2"/>
  <c r="S6" i="2"/>
  <c r="N6" i="2" s="1"/>
  <c r="R6" i="2"/>
  <c r="M6" i="2" s="1"/>
  <c r="Q6" i="2"/>
  <c r="L6" i="2" s="1"/>
  <c r="Z8" i="2"/>
  <c r="Y8" i="2"/>
  <c r="X8" i="2"/>
  <c r="W8" i="2"/>
  <c r="V8" i="2"/>
  <c r="S8" i="2"/>
  <c r="N8" i="2" s="1"/>
  <c r="R8" i="2"/>
  <c r="M8" i="2" s="1"/>
  <c r="Q8" i="2"/>
  <c r="Z9" i="5"/>
  <c r="Y9" i="5"/>
  <c r="X9" i="5"/>
  <c r="W9" i="5"/>
  <c r="V9" i="5"/>
  <c r="S9" i="5"/>
  <c r="N9" i="5" s="1"/>
  <c r="R9" i="5"/>
  <c r="M9" i="5" s="1"/>
  <c r="Q9" i="5"/>
  <c r="L9" i="5" s="1"/>
  <c r="Z15" i="4"/>
  <c r="Y15" i="4"/>
  <c r="X15" i="4"/>
  <c r="W15" i="4"/>
  <c r="V15" i="4"/>
  <c r="S15" i="4"/>
  <c r="N15" i="4" s="1"/>
  <c r="R15" i="4"/>
  <c r="M15" i="4" s="1"/>
  <c r="Q15" i="4"/>
  <c r="Z16" i="2"/>
  <c r="Y16" i="2"/>
  <c r="X16" i="2"/>
  <c r="W16" i="2"/>
  <c r="V16" i="2"/>
  <c r="Z41" i="1"/>
  <c r="Y41" i="1"/>
  <c r="X41" i="1"/>
  <c r="W41" i="1"/>
  <c r="V41" i="1"/>
  <c r="Z27" i="1"/>
  <c r="Y27" i="1"/>
  <c r="X27" i="1"/>
  <c r="W27" i="1"/>
  <c r="V27" i="1"/>
  <c r="Z7" i="8"/>
  <c r="Y7" i="8"/>
  <c r="X7" i="8"/>
  <c r="W7" i="8"/>
  <c r="V7" i="8"/>
  <c r="Z19" i="5"/>
  <c r="Y19" i="5"/>
  <c r="X19" i="5"/>
  <c r="W19" i="5"/>
  <c r="V19" i="5"/>
  <c r="Z42" i="4"/>
  <c r="Y42" i="4"/>
  <c r="X42" i="4"/>
  <c r="W42" i="4"/>
  <c r="V42" i="4"/>
  <c r="Q7" i="8"/>
  <c r="L7" i="8" s="1"/>
  <c r="R7" i="8"/>
  <c r="M7" i="8" s="1"/>
  <c r="S7" i="8"/>
  <c r="N7" i="8" s="1"/>
  <c r="Q19" i="5"/>
  <c r="L19" i="5" s="1"/>
  <c r="R19" i="5"/>
  <c r="M19" i="5" s="1"/>
  <c r="S19" i="5"/>
  <c r="Q42" i="4"/>
  <c r="L42" i="4" s="1"/>
  <c r="R42" i="4"/>
  <c r="M42" i="4" s="1"/>
  <c r="S42" i="4"/>
  <c r="N42" i="4" s="1"/>
  <c r="Q16" i="2"/>
  <c r="L16" i="2" s="1"/>
  <c r="R16" i="2"/>
  <c r="S16" i="2"/>
  <c r="N16" i="2" s="1"/>
  <c r="Q27" i="1"/>
  <c r="L27" i="1" s="1"/>
  <c r="R27" i="1"/>
  <c r="M27" i="1" s="1"/>
  <c r="S27" i="1"/>
  <c r="N27" i="1" s="1"/>
  <c r="Q41" i="1"/>
  <c r="R41" i="1"/>
  <c r="M41" i="1" s="1"/>
  <c r="S41" i="1"/>
  <c r="N41" i="1" s="1"/>
  <c r="AA22" i="6" l="1"/>
  <c r="R67" i="7"/>
  <c r="K67" i="7" s="1"/>
  <c r="AA42" i="4"/>
  <c r="AA7" i="8"/>
  <c r="A7" i="8" s="1"/>
  <c r="T7" i="8"/>
  <c r="O7" i="8" s="1"/>
  <c r="AA16" i="2"/>
  <c r="A16" i="2" s="1"/>
  <c r="T16" i="2"/>
  <c r="O16" i="2" s="1"/>
  <c r="T41" i="1"/>
  <c r="O41" i="1" s="1"/>
  <c r="T19" i="5"/>
  <c r="O19" i="5" s="1"/>
  <c r="AA19" i="5"/>
  <c r="A19" i="5" s="1"/>
  <c r="T42" i="4"/>
  <c r="O42" i="4" s="1"/>
  <c r="T15" i="4"/>
  <c r="O15" i="4" s="1"/>
  <c r="M16" i="2"/>
  <c r="AA41" i="1"/>
  <c r="A41" i="1" s="1"/>
  <c r="N19" i="5"/>
  <c r="R47" i="7"/>
  <c r="AA6" i="2"/>
  <c r="AA8" i="2"/>
  <c r="A11" i="2" s="1"/>
  <c r="T8" i="2"/>
  <c r="O8" i="2" s="1"/>
  <c r="L8" i="2"/>
  <c r="T6" i="2"/>
  <c r="O6" i="2" s="1"/>
  <c r="L41" i="1"/>
  <c r="T27" i="1"/>
  <c r="O27" i="1" s="1"/>
  <c r="AA27" i="1"/>
  <c r="AA15" i="1"/>
  <c r="T15" i="1"/>
  <c r="O15" i="1" s="1"/>
  <c r="T22" i="6"/>
  <c r="O22" i="6" s="1"/>
  <c r="T9" i="5"/>
  <c r="O9" i="5" s="1"/>
  <c r="AA9" i="5"/>
  <c r="T12" i="4"/>
  <c r="O12" i="4" s="1"/>
  <c r="AA10" i="4"/>
  <c r="A10" i="4" s="1"/>
  <c r="AA15" i="4"/>
  <c r="L15" i="4"/>
  <c r="AA12" i="4"/>
  <c r="T10" i="4"/>
  <c r="O10" i="4" s="1"/>
  <c r="AA16" i="10"/>
  <c r="A16" i="10" s="1"/>
  <c r="T16" i="10"/>
  <c r="O16" i="10" s="1"/>
  <c r="AA32" i="9"/>
  <c r="A32" i="9" s="1"/>
  <c r="AA12" i="9"/>
  <c r="AA6" i="9"/>
  <c r="A5" i="9" s="1"/>
  <c r="T12" i="9"/>
  <c r="O12" i="9" s="1"/>
  <c r="T32" i="9"/>
  <c r="O32" i="9" s="1"/>
  <c r="T6" i="9"/>
  <c r="O6" i="9" s="1"/>
  <c r="A6" i="9" l="1"/>
  <c r="A12" i="9"/>
  <c r="A8" i="2"/>
  <c r="A6" i="2"/>
  <c r="A23" i="1"/>
  <c r="A27" i="1"/>
  <c r="A11" i="1"/>
  <c r="A15" i="1"/>
  <c r="A25" i="1"/>
  <c r="A37" i="1"/>
  <c r="A7" i="5"/>
  <c r="A9" i="5"/>
  <c r="A34" i="4"/>
  <c r="A15" i="4"/>
  <c r="A18" i="4"/>
  <c r="A12" i="4"/>
  <c r="A13" i="4"/>
  <c r="A42" i="4"/>
  <c r="K49" i="7"/>
  <c r="K47" i="7"/>
  <c r="A17" i="4"/>
  <c r="A19" i="1"/>
  <c r="A39" i="1"/>
</calcChain>
</file>

<file path=xl/sharedStrings.xml><?xml version="1.0" encoding="utf-8"?>
<sst xmlns="http://schemas.openxmlformats.org/spreadsheetml/2006/main" count="528" uniqueCount="207">
  <si>
    <t>Poeng</t>
  </si>
  <si>
    <t>Navn</t>
  </si>
  <si>
    <t>Forening</t>
  </si>
  <si>
    <t>Plassering</t>
  </si>
  <si>
    <t>Uttak til Nordisk</t>
  </si>
  <si>
    <t xml:space="preserve"> </t>
  </si>
  <si>
    <t>Eidskog JFF</t>
  </si>
  <si>
    <t>Odal SFK</t>
  </si>
  <si>
    <t>Oslo Sportsfiskere</t>
  </si>
  <si>
    <t>Eidsvoll Skog JFF</t>
  </si>
  <si>
    <t>Reidar Moen</t>
  </si>
  <si>
    <t>Harald Hovde</t>
  </si>
  <si>
    <t>Steinar Olsen</t>
  </si>
  <si>
    <t>SFK Pimpel Sør</t>
  </si>
  <si>
    <t>Odd Ringstad</t>
  </si>
  <si>
    <t>Åge R. Nilsen</t>
  </si>
  <si>
    <t>Kenneth Jernberg</t>
  </si>
  <si>
    <t>|</t>
  </si>
  <si>
    <t>Magnus Riksfjord</t>
  </si>
  <si>
    <t>Tom Erling Haugen</t>
  </si>
  <si>
    <t>Birgit Kildalen</t>
  </si>
  <si>
    <t>Nils Øverby</t>
  </si>
  <si>
    <t>Kjell Kolstad</t>
  </si>
  <si>
    <t>Jan Tore Nedgården</t>
  </si>
  <si>
    <t>Jan Inngjerdingen</t>
  </si>
  <si>
    <t>Agder Sportsfiskere</t>
  </si>
  <si>
    <t>Trysil SFK</t>
  </si>
  <si>
    <t>Frode Nerberg</t>
  </si>
  <si>
    <t>Lucian Iurac</t>
  </si>
  <si>
    <t>Svein Arne Gjelsnesvangen</t>
  </si>
  <si>
    <t>Ole Magne Berget</t>
  </si>
  <si>
    <t>Atle Nordheim</t>
  </si>
  <si>
    <t>Johnny Kildalen</t>
  </si>
  <si>
    <t>Anita Gruer-Larsen</t>
  </si>
  <si>
    <t>Markus Strande</t>
  </si>
  <si>
    <t>Kjell Joar Nerhagen</t>
  </si>
  <si>
    <t>Jan Arild Lerudsmoen</t>
  </si>
  <si>
    <t>Lierelva FF</t>
  </si>
  <si>
    <t>Jørgen Holt</t>
  </si>
  <si>
    <t>Eltsjøen</t>
  </si>
  <si>
    <t>Tullreien</t>
  </si>
  <si>
    <t>Johan Ruud</t>
  </si>
  <si>
    <t>SFK Acerina</t>
  </si>
  <si>
    <t>Remi A. Dahl</t>
  </si>
  <si>
    <t>Lars Roar Benterud</t>
  </si>
  <si>
    <t>Tommy Gustavsen</t>
  </si>
  <si>
    <t>Tor Helge Reber</t>
  </si>
  <si>
    <t>Tor-Ivar Bjørnstad</t>
  </si>
  <si>
    <t>Thomas Ødegård</t>
  </si>
  <si>
    <t>Terje Tørmoen</t>
  </si>
  <si>
    <t>Perca SFK</t>
  </si>
  <si>
    <t>Kenneth Ottosen</t>
  </si>
  <si>
    <t>Lisbeth Bjørnstad</t>
  </si>
  <si>
    <t>Therese Larsson Jernberg</t>
  </si>
  <si>
    <t>Nina Tørmoen</t>
  </si>
  <si>
    <t>Edvart Molden</t>
  </si>
  <si>
    <t>Gran JFF</t>
  </si>
  <si>
    <t>Mathias Tørmoen</t>
  </si>
  <si>
    <t>Gunnar Øverby</t>
  </si>
  <si>
    <t>Odd Henning Hansen</t>
  </si>
  <si>
    <t>Dag Even Nygårdseter</t>
  </si>
  <si>
    <t>Finn Erik Lerdalen</t>
  </si>
  <si>
    <t>Jan Morten Fossen</t>
  </si>
  <si>
    <t>Vidar Årnes</t>
  </si>
  <si>
    <t>May Leikåsen</t>
  </si>
  <si>
    <t>Hof Vestre JFF</t>
  </si>
  <si>
    <t>Knut Vadholm</t>
  </si>
  <si>
    <t>Vidar Komperud</t>
  </si>
  <si>
    <t>Ola Sjøli</t>
  </si>
  <si>
    <t>Niklas Strengelsrud</t>
  </si>
  <si>
    <t>Stian Østvåg</t>
  </si>
  <si>
    <t>Atle Wenger</t>
  </si>
  <si>
    <t>Roy Fjeld</t>
  </si>
  <si>
    <t>Magne Moløkken</t>
  </si>
  <si>
    <t>Aasmund Sæther</t>
  </si>
  <si>
    <t>Terje Jørgensen</t>
  </si>
  <si>
    <t>Ronny B. Pettersen</t>
  </si>
  <si>
    <t>Erik Tjernsmo</t>
  </si>
  <si>
    <t>Aina Brusveen</t>
  </si>
  <si>
    <t>Lars Hanssen</t>
  </si>
  <si>
    <t>Tommy Iversen</t>
  </si>
  <si>
    <t>Tonje Hauger</t>
  </si>
  <si>
    <t>12+52:56</t>
  </si>
  <si>
    <t>Hans Egil Hansen</t>
  </si>
  <si>
    <t>Ivar Ståle Hågensen</t>
  </si>
  <si>
    <t>Jan Espelid</t>
  </si>
  <si>
    <t>Anne Lene Gauslå</t>
  </si>
  <si>
    <t>Bente Gauslå</t>
  </si>
  <si>
    <t>Kai Amundsen</t>
  </si>
  <si>
    <t>Hallevannet</t>
  </si>
  <si>
    <t>Næra</t>
  </si>
  <si>
    <t>Vurrusjøen</t>
  </si>
  <si>
    <t>Norgescup isfiske 2026  Junior gutt</t>
  </si>
  <si>
    <t>Norgescup isfiske 2026  Herre senior</t>
  </si>
  <si>
    <t>Norgescup isfiske 2026  Dame senior</t>
  </si>
  <si>
    <t>Norgescup isfiske 2026  Junior jente</t>
  </si>
  <si>
    <t>Norgescup isfiske 2026  Herre veteran</t>
  </si>
  <si>
    <t>Norgescup isfiske 2026  Dame veteran</t>
  </si>
  <si>
    <t>Norgescup isfiske 2026  Herre eldre veteran</t>
  </si>
  <si>
    <t>Norgescup isfiske 2026  Dame eldre veteran</t>
  </si>
  <si>
    <t>KJFF/Raufjøringen</t>
  </si>
  <si>
    <t>Kai Fjerdingby</t>
  </si>
  <si>
    <t>Vestsiden JFF</t>
  </si>
  <si>
    <t>Thomas Bagdziunas</t>
  </si>
  <si>
    <t>Gjøvik &amp; Toten SFK</t>
  </si>
  <si>
    <t>Jimmy Xie</t>
  </si>
  <si>
    <t>Christer Fossen</t>
  </si>
  <si>
    <t>Frank Hønsen</t>
  </si>
  <si>
    <t>Arne R. Tøstibakken</t>
  </si>
  <si>
    <t>Martin Espelid</t>
  </si>
  <si>
    <t>Joakim Sveen</t>
  </si>
  <si>
    <t>Andre-Jason Jegerud</t>
  </si>
  <si>
    <t>Cato Tråstadkjølen</t>
  </si>
  <si>
    <t>Tom-Erik Stømner</t>
  </si>
  <si>
    <t>Bjørn Kjelland</t>
  </si>
  <si>
    <t>Sokna JFF</t>
  </si>
  <si>
    <t>Lennart Gammelgård</t>
  </si>
  <si>
    <t>Tor Arne Rygg</t>
  </si>
  <si>
    <t>Romedal &amp; Vallset JFF</t>
  </si>
  <si>
    <t>Rømskog JFF</t>
  </si>
  <si>
    <t>Espen Kronvald</t>
  </si>
  <si>
    <t>Wojchiech Olejarz</t>
  </si>
  <si>
    <t>Pimpel Sør</t>
  </si>
  <si>
    <t>Jon Kjelland</t>
  </si>
  <si>
    <t>Martin Otterholt</t>
  </si>
  <si>
    <t>Erik Gundersen</t>
  </si>
  <si>
    <t>Lillestrøm SF</t>
  </si>
  <si>
    <t>Finn Pedersen</t>
  </si>
  <si>
    <t>Lierelve FF</t>
  </si>
  <si>
    <t>Dag Morten Larsen</t>
  </si>
  <si>
    <t>Furnes JFF</t>
  </si>
  <si>
    <t>Kjell Andersen</t>
  </si>
  <si>
    <t>Tina Ovaska</t>
  </si>
  <si>
    <t>Torild H. Langerud</t>
  </si>
  <si>
    <t>Tove J. Nygårdseter</t>
  </si>
  <si>
    <t>Kristian Kjelland</t>
  </si>
  <si>
    <t>Simer Gruer-Larsen</t>
  </si>
  <si>
    <t>Julian Bjørnstad</t>
  </si>
  <si>
    <t>Fredrik August Syversen</t>
  </si>
  <si>
    <t>Jenny E. Nerhagen</t>
  </si>
  <si>
    <t>Trym Schjager</t>
  </si>
  <si>
    <t>Juliane A. Jørgensen</t>
  </si>
  <si>
    <t>Jonny Bækken</t>
  </si>
  <si>
    <t>Leiv Joar Kvehaugen</t>
  </si>
  <si>
    <t xml:space="preserve">Perca SFK </t>
  </si>
  <si>
    <t>Johnny Bratta</t>
  </si>
  <si>
    <t>Bjørn Huus</t>
  </si>
  <si>
    <t>Knut Hoftvedt</t>
  </si>
  <si>
    <t>Kjersti Solli</t>
  </si>
  <si>
    <t>KJFF Raufjøringen</t>
  </si>
  <si>
    <t>Steinar Schjager</t>
  </si>
  <si>
    <t>Jim Bekken</t>
  </si>
  <si>
    <t>Tom Erik Fjeld</t>
  </si>
  <si>
    <t>Mickail G. Holmsen</t>
  </si>
  <si>
    <t>Tjølling JFF</t>
  </si>
  <si>
    <t>Tomas Mazur</t>
  </si>
  <si>
    <t>Even August S. Wårås</t>
  </si>
  <si>
    <t>Bø og Sauherad JFF</t>
  </si>
  <si>
    <t>Elin P. Sundsdal</t>
  </si>
  <si>
    <t>Emma K. Dalen</t>
  </si>
  <si>
    <t>Rune Pettersen</t>
  </si>
  <si>
    <t>SFK pimpel sør</t>
  </si>
  <si>
    <t>Arne Harry Jensen</t>
  </si>
  <si>
    <t>Hedrum JFF</t>
  </si>
  <si>
    <t>Hans A.Olsen</t>
  </si>
  <si>
    <t>Bent Fjeld</t>
  </si>
  <si>
    <t>Kjell Arne Heyn</t>
  </si>
  <si>
    <t>Finn Gauslå</t>
  </si>
  <si>
    <t>Markus E. Hansen</t>
  </si>
  <si>
    <t>Glenn Andre Johanessen</t>
  </si>
  <si>
    <t>Ken Håvar Reinskås</t>
  </si>
  <si>
    <t>Aremarksjøen</t>
  </si>
  <si>
    <t>Alfred Schaaning</t>
  </si>
  <si>
    <t>Oslo SFK</t>
  </si>
  <si>
    <t>Heidi Karstensen</t>
  </si>
  <si>
    <t>Mette Gammelsrud</t>
  </si>
  <si>
    <t>Synnøve Johansen</t>
  </si>
  <si>
    <t>Trøgstad JFF</t>
  </si>
  <si>
    <t>Arild Eskildsen</t>
  </si>
  <si>
    <t>Kay Andre Amundsen</t>
  </si>
  <si>
    <t>Herman Enger Johansen</t>
  </si>
  <si>
    <t>Jack Frode Pettersen</t>
  </si>
  <si>
    <t>Geir E. Tokerud</t>
  </si>
  <si>
    <t>Terje Dahlen</t>
  </si>
  <si>
    <t>Kent Fossheim</t>
  </si>
  <si>
    <t>Jarle Pedersen</t>
  </si>
  <si>
    <t>Norgescup isfiske 2026  Sammenlagt</t>
  </si>
  <si>
    <t>Odd Henning hansen</t>
  </si>
  <si>
    <t xml:space="preserve">Gjøvik &amp; Toten SFK </t>
  </si>
  <si>
    <t>Markus Hansen</t>
  </si>
  <si>
    <t>Tor Ivar Bjørnstad</t>
  </si>
  <si>
    <t>Lea Helene Ottoson</t>
  </si>
  <si>
    <t>Gjøvik og Toten SFK</t>
  </si>
  <si>
    <t>Sonni Sagnes</t>
  </si>
  <si>
    <t>Gjøvikg og Toten SFK</t>
  </si>
  <si>
    <t>Halfdan Sangnes</t>
  </si>
  <si>
    <t>Svein K. Dalbakk</t>
  </si>
  <si>
    <t>Nannestad JFF</t>
  </si>
  <si>
    <t>Fet JFF</t>
  </si>
  <si>
    <t>Rune Tyskerud</t>
  </si>
  <si>
    <t>Svein Ivar Fjeld</t>
  </si>
  <si>
    <t>Heidi Lund-Engdal</t>
  </si>
  <si>
    <t>Rolf M. Grenberg</t>
  </si>
  <si>
    <t>Åsnes JFF</t>
  </si>
  <si>
    <t>Tomas Andersen</t>
  </si>
  <si>
    <t>Lennart Gammelsrud</t>
  </si>
  <si>
    <t>Rolf M. Grengberg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</si>
</sst>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"/>
  </numFmts>
  <fonts count="8" x14ac:knownFonts="1">
    <font>
      <sz val="10"/>
      <name val="Times New Roman"/>
    </font>
    <font>
      <sz val="2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0" fillId="0" borderId="25" xfId="0" applyBorder="1"/>
    <xf numFmtId="0" fontId="3" fillId="0" borderId="26" xfId="0" applyFont="1" applyBorder="1"/>
    <xf numFmtId="0" fontId="3" fillId="0" borderId="27" xfId="0" applyFont="1" applyBorder="1"/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0" xfId="0" applyFont="1" applyFill="1" applyBorder="1"/>
    <xf numFmtId="1" fontId="0" fillId="0" borderId="4" xfId="0" applyNumberFormat="1" applyBorder="1"/>
    <xf numFmtId="1" fontId="0" fillId="0" borderId="29" xfId="0" applyNumberFormat="1" applyBorder="1"/>
    <xf numFmtId="1" fontId="3" fillId="0" borderId="29" xfId="0" applyNumberFormat="1" applyFont="1" applyBorder="1"/>
    <xf numFmtId="1" fontId="3" fillId="0" borderId="30" xfId="0" applyNumberFormat="1" applyFont="1" applyBorder="1"/>
    <xf numFmtId="1" fontId="3" fillId="2" borderId="31" xfId="0" applyNumberFormat="1" applyFont="1" applyFill="1" applyBorder="1"/>
    <xf numFmtId="1" fontId="0" fillId="0" borderId="0" xfId="0" applyNumberFormat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5" xfId="0" applyFill="1" applyBorder="1"/>
    <xf numFmtId="0" fontId="0" fillId="2" borderId="32" xfId="0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26" xfId="0" applyFont="1" applyFill="1" applyBorder="1"/>
    <xf numFmtId="0" fontId="3" fillId="2" borderId="4" xfId="0" applyFont="1" applyFill="1" applyBorder="1"/>
    <xf numFmtId="0" fontId="3" fillId="2" borderId="33" xfId="0" applyFont="1" applyFill="1" applyBorder="1"/>
    <xf numFmtId="0" fontId="3" fillId="2" borderId="22" xfId="0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4" xfId="0" applyFont="1" applyFill="1" applyBorder="1"/>
    <xf numFmtId="0" fontId="3" fillId="2" borderId="35" xfId="0" applyFont="1" applyFill="1" applyBorder="1"/>
    <xf numFmtId="0" fontId="0" fillId="0" borderId="36" xfId="0" applyBorder="1"/>
    <xf numFmtId="0" fontId="2" fillId="0" borderId="1" xfId="0" applyFont="1" applyBorder="1"/>
    <xf numFmtId="0" fontId="3" fillId="2" borderId="37" xfId="0" applyFont="1" applyFill="1" applyBorder="1"/>
    <xf numFmtId="0" fontId="0" fillId="2" borderId="36" xfId="0" applyFill="1" applyBorder="1"/>
    <xf numFmtId="0" fontId="2" fillId="2" borderId="1" xfId="0" applyFont="1" applyFill="1" applyBorder="1"/>
    <xf numFmtId="0" fontId="3" fillId="2" borderId="38" xfId="0" applyFont="1" applyFill="1" applyBorder="1"/>
    <xf numFmtId="0" fontId="3" fillId="2" borderId="39" xfId="0" applyFont="1" applyFill="1" applyBorder="1"/>
    <xf numFmtId="164" fontId="4" fillId="2" borderId="35" xfId="0" applyNumberFormat="1" applyFont="1" applyFill="1" applyBorder="1" applyAlignment="1">
      <alignment horizontal="center"/>
    </xf>
    <xf numFmtId="0" fontId="3" fillId="2" borderId="16" xfId="0" applyFont="1" applyFill="1" applyBorder="1"/>
    <xf numFmtId="1" fontId="3" fillId="2" borderId="40" xfId="0" applyNumberFormat="1" applyFont="1" applyFill="1" applyBorder="1"/>
    <xf numFmtId="0" fontId="3" fillId="2" borderId="32" xfId="0" applyFont="1" applyFill="1" applyBorder="1"/>
    <xf numFmtId="0" fontId="3" fillId="2" borderId="45" xfId="0" applyFont="1" applyFill="1" applyBorder="1"/>
    <xf numFmtId="0" fontId="3" fillId="0" borderId="24" xfId="0" applyFont="1" applyBorder="1" applyAlignment="1">
      <alignment horizontal="center"/>
    </xf>
    <xf numFmtId="0" fontId="3" fillId="0" borderId="4" xfId="0" applyFont="1" applyBorder="1"/>
    <xf numFmtId="14" fontId="3" fillId="0" borderId="35" xfId="0" applyNumberFormat="1" applyFont="1" applyBorder="1"/>
    <xf numFmtId="0" fontId="3" fillId="2" borderId="27" xfId="0" applyFont="1" applyFill="1" applyBorder="1"/>
    <xf numFmtId="0" fontId="3" fillId="2" borderId="13" xfId="0" applyFont="1" applyFill="1" applyBorder="1" applyAlignment="1">
      <alignment horizontal="right"/>
    </xf>
    <xf numFmtId="0" fontId="3" fillId="0" borderId="45" xfId="0" applyFont="1" applyBorder="1"/>
    <xf numFmtId="0" fontId="3" fillId="2" borderId="16" xfId="0" applyFont="1" applyFill="1" applyBorder="1" applyAlignment="1">
      <alignment horizontal="right"/>
    </xf>
    <xf numFmtId="0" fontId="3" fillId="2" borderId="49" xfId="0" applyFont="1" applyFill="1" applyBorder="1"/>
    <xf numFmtId="0" fontId="0" fillId="0" borderId="0" xfId="0" applyAlignment="1">
      <alignment horizontal="left"/>
    </xf>
    <xf numFmtId="0" fontId="3" fillId="2" borderId="48" xfId="0" applyFont="1" applyFill="1" applyBorder="1"/>
    <xf numFmtId="0" fontId="3" fillId="2" borderId="42" xfId="0" applyFont="1" applyFill="1" applyBorder="1"/>
    <xf numFmtId="0" fontId="3" fillId="2" borderId="44" xfId="0" applyFont="1" applyFill="1" applyBorder="1"/>
    <xf numFmtId="0" fontId="3" fillId="2" borderId="9" xfId="0" applyFont="1" applyFill="1" applyBorder="1"/>
    <xf numFmtId="0" fontId="3" fillId="2" borderId="46" xfId="0" applyFont="1" applyFill="1" applyBorder="1"/>
    <xf numFmtId="0" fontId="3" fillId="0" borderId="49" xfId="0" applyFont="1" applyBorder="1"/>
    <xf numFmtId="0" fontId="3" fillId="2" borderId="0" xfId="0" applyFont="1" applyFill="1" applyAlignment="1">
      <alignment horizontal="center"/>
    </xf>
    <xf numFmtId="0" fontId="3" fillId="2" borderId="47" xfId="0" applyFont="1" applyFill="1" applyBorder="1"/>
    <xf numFmtId="0" fontId="0" fillId="2" borderId="26" xfId="0" applyFill="1" applyBorder="1"/>
    <xf numFmtId="0" fontId="3" fillId="2" borderId="20" xfId="0" quotePrefix="1" applyFont="1" applyFill="1" applyBorder="1"/>
    <xf numFmtId="0" fontId="0" fillId="2" borderId="0" xfId="0" applyFill="1" applyAlignment="1">
      <alignment horizontal="left"/>
    </xf>
    <xf numFmtId="0" fontId="3" fillId="2" borderId="12" xfId="0" applyFont="1" applyFill="1" applyBorder="1" applyAlignment="1">
      <alignment horizontal="right"/>
    </xf>
    <xf numFmtId="0" fontId="3" fillId="2" borderId="23" xfId="0" applyFont="1" applyFill="1" applyBorder="1"/>
    <xf numFmtId="0" fontId="3" fillId="2" borderId="50" xfId="0" applyFont="1" applyFill="1" applyBorder="1"/>
    <xf numFmtId="0" fontId="3" fillId="2" borderId="41" xfId="0" applyFont="1" applyFill="1" applyBorder="1"/>
    <xf numFmtId="0" fontId="3" fillId="2" borderId="43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5" xfId="0" applyFont="1" applyBorder="1"/>
    <xf numFmtId="0" fontId="3" fillId="2" borderId="51" xfId="0" applyFont="1" applyFill="1" applyBorder="1"/>
    <xf numFmtId="0" fontId="3" fillId="0" borderId="9" xfId="0" applyFont="1" applyBorder="1"/>
    <xf numFmtId="0" fontId="3" fillId="2" borderId="52" xfId="0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25" xfId="0" applyFont="1" applyFill="1" applyBorder="1"/>
    <xf numFmtId="0" fontId="3" fillId="0" borderId="51" xfId="0" applyFont="1" applyBorder="1"/>
    <xf numFmtId="0" fontId="3" fillId="0" borderId="0" xfId="0" applyFont="1"/>
    <xf numFmtId="0" fontId="3" fillId="0" borderId="27" xfId="0" applyFont="1" applyBorder="1" applyAlignment="1">
      <alignment horizontal="center"/>
    </xf>
    <xf numFmtId="0" fontId="0" fillId="0" borderId="12" xfId="0" applyBorder="1"/>
    <xf numFmtId="0" fontId="0" fillId="0" borderId="52" xfId="0" applyBorder="1"/>
    <xf numFmtId="0" fontId="0" fillId="2" borderId="12" xfId="0" applyFill="1" applyBorder="1"/>
    <xf numFmtId="0" fontId="5" fillId="0" borderId="12" xfId="0" applyFont="1" applyBorder="1"/>
    <xf numFmtId="0" fontId="3" fillId="0" borderId="52" xfId="0" applyFont="1" applyBorder="1"/>
    <xf numFmtId="0" fontId="3" fillId="0" borderId="46" xfId="0" applyFont="1" applyBorder="1"/>
    <xf numFmtId="0" fontId="3" fillId="0" borderId="53" xfId="0" applyFont="1" applyBorder="1"/>
    <xf numFmtId="0" fontId="6" fillId="0" borderId="12" xfId="0" applyFont="1" applyBorder="1" applyAlignment="1">
      <alignment vertical="center"/>
    </xf>
    <xf numFmtId="1" fontId="3" fillId="2" borderId="12" xfId="0" applyNumberFormat="1" applyFont="1" applyFill="1" applyBorder="1"/>
    <xf numFmtId="0" fontId="7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/>
    </xf>
    <xf numFmtId="0" fontId="0" fillId="0" borderId="14" xfId="0" applyBorder="1"/>
    <xf numFmtId="0" fontId="0" fillId="0" borderId="10" xfId="0" applyBorder="1"/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5" xfId="0" applyBorder="1"/>
    <xf numFmtId="0" fontId="0" fillId="0" borderId="13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A499"/>
  <sheetViews>
    <sheetView workbookViewId="0">
      <selection activeCell="E25" sqref="E25"/>
    </sheetView>
  </sheetViews>
  <sheetFormatPr baseColWidth="10" defaultRowHeight="13" x14ac:dyDescent="0.15"/>
  <cols>
    <col min="1" max="1" width="26" customWidth="1"/>
    <col min="2" max="2" width="25.3984375" customWidth="1"/>
    <col min="3" max="5" width="13.3984375" customWidth="1"/>
    <col min="6" max="7" width="15.796875" customWidth="1"/>
    <col min="8" max="8" width="16.19921875" customWidth="1"/>
    <col min="9" max="9" width="3.19921875" hidden="1" customWidth="1"/>
    <col min="10" max="10" width="3.3984375" hidden="1" customWidth="1"/>
    <col min="11" max="11" width="6.59765625" style="46" customWidth="1"/>
    <col min="12" max="12" width="5.3984375" style="26" customWidth="1"/>
    <col min="13" max="14" width="3.796875" hidden="1" customWidth="1"/>
    <col min="15" max="15" width="3.59765625" hidden="1" customWidth="1"/>
    <col min="16" max="16" width="3.3984375" hidden="1" customWidth="1"/>
    <col min="17" max="17" width="3.796875" hidden="1" customWidth="1"/>
    <col min="18" max="18" width="6.3984375" hidden="1" customWidth="1"/>
  </cols>
  <sheetData>
    <row r="1" spans="1:24" ht="25" customHeight="1" thickBot="1" x14ac:dyDescent="0.35">
      <c r="A1" s="128" t="s">
        <v>186</v>
      </c>
      <c r="B1" s="129"/>
      <c r="C1" s="129"/>
      <c r="D1" s="129"/>
      <c r="E1" s="1"/>
      <c r="F1" s="1"/>
      <c r="G1" s="1"/>
      <c r="H1" s="1"/>
      <c r="I1" s="1"/>
      <c r="J1" s="1"/>
      <c r="K1" s="41"/>
    </row>
    <row r="2" spans="1:24" ht="25" customHeight="1" thickBot="1" x14ac:dyDescent="0.3">
      <c r="A2" s="21"/>
      <c r="C2" s="65"/>
      <c r="D2" s="1"/>
      <c r="E2" s="1"/>
      <c r="F2" s="66" t="s">
        <v>3</v>
      </c>
      <c r="G2" s="1"/>
      <c r="H2" s="2"/>
      <c r="I2" s="3"/>
      <c r="J2" s="4"/>
      <c r="K2" s="42"/>
      <c r="S2" s="96"/>
      <c r="T2" s="96"/>
      <c r="U2" s="96"/>
      <c r="V2" s="96"/>
      <c r="W2" s="96"/>
      <c r="X2" s="85"/>
    </row>
    <row r="3" spans="1:24" ht="16" customHeight="1" x14ac:dyDescent="0.15">
      <c r="A3" s="22"/>
      <c r="B3" s="20"/>
      <c r="C3" s="77" t="s">
        <v>39</v>
      </c>
      <c r="D3" s="114" t="s">
        <v>40</v>
      </c>
      <c r="E3" s="114" t="s">
        <v>89</v>
      </c>
      <c r="F3" s="77" t="s">
        <v>171</v>
      </c>
      <c r="G3" s="114" t="s">
        <v>90</v>
      </c>
      <c r="H3" s="114" t="s">
        <v>91</v>
      </c>
      <c r="I3" s="23"/>
      <c r="J3" s="78" t="s">
        <v>5</v>
      </c>
      <c r="K3" s="43" t="s">
        <v>0</v>
      </c>
      <c r="O3" t="s">
        <v>17</v>
      </c>
      <c r="S3" s="31"/>
      <c r="T3" s="96"/>
      <c r="U3" s="96"/>
      <c r="V3" s="96"/>
      <c r="W3" s="31"/>
    </row>
    <row r="4" spans="1:24" ht="16" customHeight="1" thickBot="1" x14ac:dyDescent="0.2">
      <c r="A4" s="9" t="s">
        <v>1</v>
      </c>
      <c r="B4" s="19" t="s">
        <v>2</v>
      </c>
      <c r="C4" s="24">
        <v>46005</v>
      </c>
      <c r="D4" s="25">
        <v>45668</v>
      </c>
      <c r="E4" s="25">
        <v>45682</v>
      </c>
      <c r="F4" s="25">
        <v>45696</v>
      </c>
      <c r="G4" s="25">
        <v>45738</v>
      </c>
      <c r="H4" s="25">
        <v>45766</v>
      </c>
      <c r="I4" s="25"/>
      <c r="J4" s="79"/>
      <c r="K4" s="44"/>
      <c r="S4" s="31"/>
      <c r="T4" s="31"/>
      <c r="U4" s="31"/>
      <c r="V4" s="31"/>
      <c r="W4" s="31"/>
    </row>
    <row r="5" spans="1:24" s="31" customFormat="1" ht="13" customHeight="1" x14ac:dyDescent="0.15">
      <c r="A5" s="115" t="s">
        <v>43</v>
      </c>
      <c r="B5" s="115" t="s">
        <v>42</v>
      </c>
      <c r="C5" s="97">
        <v>3</v>
      </c>
      <c r="D5" s="34">
        <v>5</v>
      </c>
      <c r="E5" s="34">
        <v>14</v>
      </c>
      <c r="F5" s="34"/>
      <c r="G5" s="34">
        <v>2</v>
      </c>
      <c r="H5" s="34"/>
      <c r="I5" s="34"/>
      <c r="J5" s="34"/>
      <c r="K5" s="123">
        <f t="shared" ref="K5:K36" si="0">IF(R5&lt;1," ",R5)</f>
        <v>60</v>
      </c>
      <c r="L5" s="32"/>
      <c r="M5" s="31">
        <f t="shared" ref="M5:M36" si="1">IF(COUNT(C5:J5)&gt;0,SMALL(C5:J5,1),21)</f>
        <v>2</v>
      </c>
      <c r="N5" s="31">
        <f t="shared" ref="N5:N36" si="2">IF(COUNT(C5:J5)&gt;1,SMALL(C5:J5,2),21)</f>
        <v>3</v>
      </c>
      <c r="O5" s="31">
        <f t="shared" ref="O5:O36" si="3">IF(COUNT(C5:J5)&gt;2,SMALL(C5:J5,3),21)</f>
        <v>5</v>
      </c>
      <c r="P5" s="31">
        <f t="shared" ref="P5:P36" si="4">IF(COUNT(C5:J5)&gt;3,SMALL(C5:J5,4),21)</f>
        <v>14</v>
      </c>
      <c r="Q5" s="31">
        <f t="shared" ref="Q5:Q36" si="5">IF(COUNT(C5:J5)&gt;4,SMALL(C5:J5,5),21)</f>
        <v>21</v>
      </c>
      <c r="R5">
        <f t="shared" ref="R5:R36" si="6">21*5-M5-N5-O5-P5-Q5-((5-COUNT(M5:Q5))*21)</f>
        <v>60</v>
      </c>
      <c r="S5"/>
      <c r="T5"/>
      <c r="U5"/>
      <c r="W5"/>
    </row>
    <row r="6" spans="1:24" s="31" customFormat="1" ht="13" customHeight="1" x14ac:dyDescent="0.15">
      <c r="A6" s="115" t="s">
        <v>28</v>
      </c>
      <c r="B6" s="115" t="s">
        <v>13</v>
      </c>
      <c r="C6" s="34">
        <v>4</v>
      </c>
      <c r="D6" s="34">
        <v>17</v>
      </c>
      <c r="E6" s="34">
        <v>18</v>
      </c>
      <c r="F6" s="34">
        <v>5</v>
      </c>
      <c r="G6" s="34">
        <v>1</v>
      </c>
      <c r="H6" s="34"/>
      <c r="I6" s="34"/>
      <c r="J6" s="34"/>
      <c r="K6" s="123">
        <f t="shared" si="0"/>
        <v>60</v>
      </c>
      <c r="L6" s="32"/>
      <c r="M6" s="31">
        <f t="shared" si="1"/>
        <v>1</v>
      </c>
      <c r="N6" s="31">
        <f t="shared" si="2"/>
        <v>4</v>
      </c>
      <c r="O6" s="31">
        <f t="shared" si="3"/>
        <v>5</v>
      </c>
      <c r="P6" s="31">
        <f t="shared" si="4"/>
        <v>17</v>
      </c>
      <c r="Q6" s="31">
        <f t="shared" si="5"/>
        <v>18</v>
      </c>
      <c r="R6">
        <f t="shared" si="6"/>
        <v>60</v>
      </c>
      <c r="S6"/>
      <c r="T6"/>
      <c r="U6"/>
      <c r="W6"/>
    </row>
    <row r="7" spans="1:24" s="31" customFormat="1" ht="13" customHeight="1" x14ac:dyDescent="0.15">
      <c r="A7" s="115" t="s">
        <v>187</v>
      </c>
      <c r="B7" s="115" t="s">
        <v>188</v>
      </c>
      <c r="C7" s="97"/>
      <c r="D7" s="34">
        <v>2</v>
      </c>
      <c r="E7" s="34">
        <v>1</v>
      </c>
      <c r="F7" s="34">
        <v>3</v>
      </c>
      <c r="G7" s="34"/>
      <c r="H7" s="34"/>
      <c r="I7" s="34"/>
      <c r="J7" s="34"/>
      <c r="K7" s="123">
        <f t="shared" si="0"/>
        <v>57</v>
      </c>
      <c r="L7" s="32"/>
      <c r="M7" s="31">
        <f t="shared" si="1"/>
        <v>1</v>
      </c>
      <c r="N7" s="31">
        <f t="shared" si="2"/>
        <v>2</v>
      </c>
      <c r="O7" s="31">
        <f t="shared" si="3"/>
        <v>3</v>
      </c>
      <c r="P7" s="31">
        <f t="shared" si="4"/>
        <v>21</v>
      </c>
      <c r="Q7" s="31">
        <f t="shared" si="5"/>
        <v>21</v>
      </c>
      <c r="R7">
        <f t="shared" si="6"/>
        <v>57</v>
      </c>
      <c r="S7"/>
      <c r="T7"/>
      <c r="U7"/>
      <c r="W7"/>
    </row>
    <row r="8" spans="1:24" ht="13" customHeight="1" x14ac:dyDescent="0.15">
      <c r="A8" s="115" t="s">
        <v>18</v>
      </c>
      <c r="B8" s="115" t="s">
        <v>13</v>
      </c>
      <c r="C8" s="97">
        <v>2</v>
      </c>
      <c r="D8" s="34">
        <v>20</v>
      </c>
      <c r="E8" s="34">
        <v>6</v>
      </c>
      <c r="F8" s="34"/>
      <c r="G8" s="34">
        <v>3</v>
      </c>
      <c r="H8" s="34"/>
      <c r="I8" s="34"/>
      <c r="J8" s="34"/>
      <c r="K8" s="123">
        <f t="shared" si="0"/>
        <v>53</v>
      </c>
      <c r="L8" s="32"/>
      <c r="M8" s="31">
        <f t="shared" si="1"/>
        <v>2</v>
      </c>
      <c r="N8" s="31">
        <f t="shared" si="2"/>
        <v>3</v>
      </c>
      <c r="O8" s="31">
        <f t="shared" si="3"/>
        <v>6</v>
      </c>
      <c r="P8" s="31">
        <f t="shared" si="4"/>
        <v>20</v>
      </c>
      <c r="Q8" s="31">
        <f t="shared" si="5"/>
        <v>21</v>
      </c>
      <c r="R8">
        <f t="shared" si="6"/>
        <v>53</v>
      </c>
      <c r="V8" s="31"/>
    </row>
    <row r="9" spans="1:24" ht="13" customHeight="1" x14ac:dyDescent="0.15">
      <c r="A9" s="115" t="s">
        <v>19</v>
      </c>
      <c r="B9" s="115" t="s">
        <v>100</v>
      </c>
      <c r="C9" s="97">
        <v>5</v>
      </c>
      <c r="D9" s="34">
        <v>1</v>
      </c>
      <c r="E9" s="34"/>
      <c r="F9" s="34"/>
      <c r="G9" s="34"/>
      <c r="H9" s="34"/>
      <c r="I9" s="34"/>
      <c r="J9" s="34"/>
      <c r="K9" s="123">
        <f t="shared" si="0"/>
        <v>36</v>
      </c>
      <c r="L9" s="32"/>
      <c r="M9" s="31">
        <f t="shared" si="1"/>
        <v>1</v>
      </c>
      <c r="N9" s="31">
        <f t="shared" si="2"/>
        <v>5</v>
      </c>
      <c r="O9" s="31">
        <f t="shared" si="3"/>
        <v>21</v>
      </c>
      <c r="P9" s="31">
        <f t="shared" si="4"/>
        <v>21</v>
      </c>
      <c r="Q9" s="31">
        <f t="shared" si="5"/>
        <v>21</v>
      </c>
      <c r="R9">
        <f t="shared" si="6"/>
        <v>36</v>
      </c>
      <c r="V9" s="31"/>
    </row>
    <row r="10" spans="1:24" ht="13" customHeight="1" x14ac:dyDescent="0.15">
      <c r="A10" s="115" t="s">
        <v>106</v>
      </c>
      <c r="B10" s="115" t="s">
        <v>42</v>
      </c>
      <c r="C10" s="97"/>
      <c r="D10" s="34">
        <v>14</v>
      </c>
      <c r="E10" s="34"/>
      <c r="F10" s="34">
        <v>6</v>
      </c>
      <c r="G10" s="34">
        <v>7</v>
      </c>
      <c r="H10" s="34"/>
      <c r="I10" s="34"/>
      <c r="J10" s="34"/>
      <c r="K10" s="123">
        <f t="shared" si="0"/>
        <v>36</v>
      </c>
      <c r="L10" s="32"/>
      <c r="M10" s="31">
        <f t="shared" si="1"/>
        <v>6</v>
      </c>
      <c r="N10" s="31">
        <f t="shared" si="2"/>
        <v>7</v>
      </c>
      <c r="O10" s="31">
        <f t="shared" si="3"/>
        <v>14</v>
      </c>
      <c r="P10" s="31">
        <f t="shared" si="4"/>
        <v>21</v>
      </c>
      <c r="Q10" s="31">
        <f t="shared" si="5"/>
        <v>21</v>
      </c>
      <c r="R10">
        <f t="shared" si="6"/>
        <v>36</v>
      </c>
      <c r="V10" s="31"/>
    </row>
    <row r="11" spans="1:24" ht="13" customHeight="1" x14ac:dyDescent="0.15">
      <c r="A11" s="115" t="s">
        <v>74</v>
      </c>
      <c r="B11" s="115" t="s">
        <v>188</v>
      </c>
      <c r="C11" s="97"/>
      <c r="D11" s="34">
        <v>18</v>
      </c>
      <c r="E11" s="34"/>
      <c r="F11" s="34">
        <v>7</v>
      </c>
      <c r="G11" s="34">
        <v>8</v>
      </c>
      <c r="H11" s="34"/>
      <c r="I11" s="34"/>
      <c r="J11" s="34"/>
      <c r="K11" s="123">
        <f t="shared" si="0"/>
        <v>30</v>
      </c>
      <c r="L11" s="32"/>
      <c r="M11" s="31">
        <f t="shared" si="1"/>
        <v>7</v>
      </c>
      <c r="N11" s="31">
        <f t="shared" si="2"/>
        <v>8</v>
      </c>
      <c r="O11" s="31">
        <f t="shared" si="3"/>
        <v>18</v>
      </c>
      <c r="P11" s="31">
        <f t="shared" si="4"/>
        <v>21</v>
      </c>
      <c r="Q11" s="31">
        <f t="shared" si="5"/>
        <v>21</v>
      </c>
      <c r="R11">
        <f t="shared" si="6"/>
        <v>30</v>
      </c>
      <c r="V11" s="31"/>
    </row>
    <row r="12" spans="1:24" ht="13" customHeight="1" x14ac:dyDescent="0.15">
      <c r="A12" s="115" t="s">
        <v>58</v>
      </c>
      <c r="B12" s="115" t="s">
        <v>42</v>
      </c>
      <c r="C12" s="97"/>
      <c r="D12" s="34">
        <v>8</v>
      </c>
      <c r="E12" s="34"/>
      <c r="F12" s="34"/>
      <c r="G12" s="34">
        <v>5</v>
      </c>
      <c r="H12" s="34"/>
      <c r="I12" s="34"/>
      <c r="J12" s="34"/>
      <c r="K12" s="123">
        <f t="shared" si="0"/>
        <v>29</v>
      </c>
      <c r="L12" s="32"/>
      <c r="M12" s="31">
        <f t="shared" si="1"/>
        <v>5</v>
      </c>
      <c r="N12" s="31">
        <f t="shared" si="2"/>
        <v>8</v>
      </c>
      <c r="O12" s="31">
        <f t="shared" si="3"/>
        <v>21</v>
      </c>
      <c r="P12" s="31">
        <f t="shared" si="4"/>
        <v>21</v>
      </c>
      <c r="Q12" s="31">
        <f t="shared" si="5"/>
        <v>21</v>
      </c>
      <c r="R12">
        <f t="shared" si="6"/>
        <v>29</v>
      </c>
      <c r="V12" s="31"/>
    </row>
    <row r="13" spans="1:24" ht="13" customHeight="1" x14ac:dyDescent="0.15">
      <c r="A13" s="115" t="s">
        <v>79</v>
      </c>
      <c r="B13" s="115" t="s">
        <v>26</v>
      </c>
      <c r="C13" s="97">
        <v>8</v>
      </c>
      <c r="D13" s="34"/>
      <c r="E13" s="34"/>
      <c r="F13" s="34"/>
      <c r="G13" s="34">
        <v>6</v>
      </c>
      <c r="H13" s="34"/>
      <c r="I13" s="34"/>
      <c r="J13" s="34"/>
      <c r="K13" s="123">
        <f t="shared" si="0"/>
        <v>28</v>
      </c>
      <c r="L13" s="32"/>
      <c r="M13" s="31">
        <f t="shared" si="1"/>
        <v>6</v>
      </c>
      <c r="N13" s="31">
        <f t="shared" si="2"/>
        <v>8</v>
      </c>
      <c r="O13" s="31">
        <f t="shared" si="3"/>
        <v>21</v>
      </c>
      <c r="P13" s="31">
        <f t="shared" si="4"/>
        <v>21</v>
      </c>
      <c r="Q13" s="31">
        <f t="shared" si="5"/>
        <v>21</v>
      </c>
      <c r="R13">
        <f t="shared" si="6"/>
        <v>28</v>
      </c>
      <c r="V13" s="31"/>
    </row>
    <row r="14" spans="1:24" ht="13" customHeight="1" x14ac:dyDescent="0.15">
      <c r="A14" s="115" t="s">
        <v>101</v>
      </c>
      <c r="B14" s="115" t="s">
        <v>102</v>
      </c>
      <c r="C14" s="97">
        <v>10</v>
      </c>
      <c r="D14" s="34"/>
      <c r="E14" s="34">
        <v>5</v>
      </c>
      <c r="F14" s="34"/>
      <c r="G14" s="34"/>
      <c r="H14" s="34"/>
      <c r="I14" s="34"/>
      <c r="J14" s="34"/>
      <c r="K14" s="123">
        <f t="shared" si="0"/>
        <v>27</v>
      </c>
      <c r="L14" s="32"/>
      <c r="M14" s="31">
        <f t="shared" si="1"/>
        <v>5</v>
      </c>
      <c r="N14" s="31">
        <f t="shared" si="2"/>
        <v>10</v>
      </c>
      <c r="O14" s="31">
        <f t="shared" si="3"/>
        <v>21</v>
      </c>
      <c r="P14" s="31">
        <f t="shared" si="4"/>
        <v>21</v>
      </c>
      <c r="Q14" s="31">
        <f t="shared" si="5"/>
        <v>21</v>
      </c>
      <c r="R14">
        <f t="shared" si="6"/>
        <v>27</v>
      </c>
      <c r="V14" s="31"/>
    </row>
    <row r="15" spans="1:24" ht="13" customHeight="1" x14ac:dyDescent="0.15">
      <c r="A15" s="115" t="s">
        <v>51</v>
      </c>
      <c r="B15" s="115" t="s">
        <v>188</v>
      </c>
      <c r="C15" s="97"/>
      <c r="D15" s="34">
        <v>6</v>
      </c>
      <c r="E15" s="34"/>
      <c r="F15" s="34">
        <v>9</v>
      </c>
      <c r="G15" s="34"/>
      <c r="H15" s="34"/>
      <c r="I15" s="34"/>
      <c r="J15" s="34"/>
      <c r="K15" s="123">
        <f t="shared" si="0"/>
        <v>27</v>
      </c>
      <c r="L15" s="32"/>
      <c r="M15" s="31">
        <f t="shared" si="1"/>
        <v>6</v>
      </c>
      <c r="N15" s="31">
        <f t="shared" si="2"/>
        <v>9</v>
      </c>
      <c r="O15" s="31">
        <f t="shared" si="3"/>
        <v>21</v>
      </c>
      <c r="P15" s="31">
        <f t="shared" si="4"/>
        <v>21</v>
      </c>
      <c r="Q15" s="31">
        <f t="shared" si="5"/>
        <v>21</v>
      </c>
      <c r="R15">
        <f t="shared" si="6"/>
        <v>27</v>
      </c>
      <c r="V15" s="31"/>
    </row>
    <row r="16" spans="1:24" ht="13" customHeight="1" x14ac:dyDescent="0.15">
      <c r="A16" s="115" t="s">
        <v>48</v>
      </c>
      <c r="B16" s="115" t="s">
        <v>104</v>
      </c>
      <c r="C16" s="97">
        <v>12</v>
      </c>
      <c r="D16" s="34"/>
      <c r="E16" s="34"/>
      <c r="F16" s="34"/>
      <c r="G16" s="34">
        <v>4</v>
      </c>
      <c r="H16" s="34"/>
      <c r="I16" s="34"/>
      <c r="J16" s="34"/>
      <c r="K16" s="123">
        <f t="shared" si="0"/>
        <v>26</v>
      </c>
      <c r="L16" s="32"/>
      <c r="M16" s="31">
        <f t="shared" si="1"/>
        <v>4</v>
      </c>
      <c r="N16" s="31">
        <f t="shared" si="2"/>
        <v>12</v>
      </c>
      <c r="O16" s="31">
        <f t="shared" si="3"/>
        <v>21</v>
      </c>
      <c r="P16" s="31">
        <f t="shared" si="4"/>
        <v>21</v>
      </c>
      <c r="Q16" s="31">
        <f t="shared" si="5"/>
        <v>21</v>
      </c>
      <c r="R16">
        <f t="shared" si="6"/>
        <v>26</v>
      </c>
      <c r="V16" s="31"/>
    </row>
    <row r="17" spans="1:22" ht="13" customHeight="1" x14ac:dyDescent="0.15">
      <c r="A17" s="115" t="s">
        <v>69</v>
      </c>
      <c r="B17" s="115" t="s">
        <v>42</v>
      </c>
      <c r="C17" s="97"/>
      <c r="D17" s="34">
        <v>7</v>
      </c>
      <c r="E17" s="34"/>
      <c r="F17" s="34">
        <v>11</v>
      </c>
      <c r="G17" s="34"/>
      <c r="H17" s="34"/>
      <c r="I17" s="34"/>
      <c r="J17" s="34"/>
      <c r="K17" s="123">
        <f t="shared" si="0"/>
        <v>24</v>
      </c>
      <c r="L17" s="32"/>
      <c r="M17" s="31">
        <f t="shared" si="1"/>
        <v>7</v>
      </c>
      <c r="N17" s="31">
        <f t="shared" si="2"/>
        <v>11</v>
      </c>
      <c r="O17" s="31">
        <f t="shared" si="3"/>
        <v>21</v>
      </c>
      <c r="P17" s="31">
        <f t="shared" si="4"/>
        <v>21</v>
      </c>
      <c r="Q17" s="31">
        <f t="shared" si="5"/>
        <v>21</v>
      </c>
      <c r="R17">
        <f t="shared" si="6"/>
        <v>24</v>
      </c>
      <c r="V17" s="31"/>
    </row>
    <row r="18" spans="1:22" ht="13" customHeight="1" x14ac:dyDescent="0.15">
      <c r="A18" s="115" t="s">
        <v>44</v>
      </c>
      <c r="B18" s="115" t="s">
        <v>42</v>
      </c>
      <c r="C18" s="34">
        <v>1</v>
      </c>
      <c r="D18" s="34"/>
      <c r="E18" s="34"/>
      <c r="F18" s="34">
        <v>18</v>
      </c>
      <c r="G18" s="34"/>
      <c r="H18" s="34"/>
      <c r="I18" s="34"/>
      <c r="J18" s="34"/>
      <c r="K18" s="123">
        <f t="shared" si="0"/>
        <v>23</v>
      </c>
      <c r="L18" s="32"/>
      <c r="M18" s="31">
        <f t="shared" si="1"/>
        <v>1</v>
      </c>
      <c r="N18" s="31">
        <f t="shared" si="2"/>
        <v>18</v>
      </c>
      <c r="O18" s="31">
        <f t="shared" si="3"/>
        <v>21</v>
      </c>
      <c r="P18" s="31">
        <f t="shared" si="4"/>
        <v>21</v>
      </c>
      <c r="Q18" s="31">
        <f t="shared" si="5"/>
        <v>21</v>
      </c>
      <c r="R18">
        <f t="shared" si="6"/>
        <v>23</v>
      </c>
      <c r="V18" s="31"/>
    </row>
    <row r="19" spans="1:22" ht="13" customHeight="1" x14ac:dyDescent="0.15">
      <c r="A19" s="34" t="s">
        <v>189</v>
      </c>
      <c r="B19" s="34" t="s">
        <v>7</v>
      </c>
      <c r="C19" s="97"/>
      <c r="D19" s="34"/>
      <c r="E19" s="34">
        <v>4</v>
      </c>
      <c r="F19" s="34">
        <v>16</v>
      </c>
      <c r="G19" s="34"/>
      <c r="H19" s="34"/>
      <c r="I19" s="34"/>
      <c r="J19" s="34"/>
      <c r="K19" s="123">
        <f t="shared" si="0"/>
        <v>22</v>
      </c>
      <c r="L19" s="32"/>
      <c r="M19" s="31">
        <f t="shared" si="1"/>
        <v>4</v>
      </c>
      <c r="N19" s="31">
        <f t="shared" si="2"/>
        <v>16</v>
      </c>
      <c r="O19" s="31">
        <f t="shared" si="3"/>
        <v>21</v>
      </c>
      <c r="P19" s="31">
        <f t="shared" si="4"/>
        <v>21</v>
      </c>
      <c r="Q19" s="31">
        <f t="shared" si="5"/>
        <v>21</v>
      </c>
      <c r="R19">
        <f t="shared" si="6"/>
        <v>22</v>
      </c>
      <c r="V19" s="31"/>
    </row>
    <row r="20" spans="1:22" ht="13" customHeight="1" x14ac:dyDescent="0.15">
      <c r="A20" s="34" t="s">
        <v>61</v>
      </c>
      <c r="B20" s="34" t="s">
        <v>149</v>
      </c>
      <c r="C20" s="97"/>
      <c r="D20" s="34"/>
      <c r="E20" s="34">
        <v>8</v>
      </c>
      <c r="F20" s="34">
        <v>19</v>
      </c>
      <c r="G20" s="34">
        <v>14</v>
      </c>
      <c r="H20" s="34"/>
      <c r="I20" s="34"/>
      <c r="J20" s="34"/>
      <c r="K20" s="123">
        <f t="shared" si="0"/>
        <v>22</v>
      </c>
      <c r="L20" s="32"/>
      <c r="M20" s="31">
        <f t="shared" si="1"/>
        <v>8</v>
      </c>
      <c r="N20" s="31">
        <f t="shared" si="2"/>
        <v>14</v>
      </c>
      <c r="O20" s="31">
        <f t="shared" si="3"/>
        <v>19</v>
      </c>
      <c r="P20" s="31">
        <f t="shared" si="4"/>
        <v>21</v>
      </c>
      <c r="Q20" s="31">
        <f t="shared" si="5"/>
        <v>21</v>
      </c>
      <c r="R20">
        <f t="shared" si="6"/>
        <v>22</v>
      </c>
      <c r="V20" s="31"/>
    </row>
    <row r="21" spans="1:22" ht="13" customHeight="1" x14ac:dyDescent="0.15">
      <c r="A21" s="115" t="s">
        <v>45</v>
      </c>
      <c r="B21" s="115" t="s">
        <v>100</v>
      </c>
      <c r="C21" s="97">
        <v>9</v>
      </c>
      <c r="D21" s="34">
        <v>12</v>
      </c>
      <c r="E21" s="34"/>
      <c r="F21" s="34"/>
      <c r="G21" s="34"/>
      <c r="H21" s="34"/>
      <c r="I21" s="34"/>
      <c r="J21" s="34"/>
      <c r="K21" s="123">
        <f t="shared" si="0"/>
        <v>21</v>
      </c>
      <c r="L21" s="32"/>
      <c r="M21" s="31">
        <f t="shared" si="1"/>
        <v>9</v>
      </c>
      <c r="N21" s="31">
        <f t="shared" si="2"/>
        <v>12</v>
      </c>
      <c r="O21" s="31">
        <f t="shared" si="3"/>
        <v>21</v>
      </c>
      <c r="P21" s="31">
        <f t="shared" si="4"/>
        <v>21</v>
      </c>
      <c r="Q21" s="31">
        <f t="shared" si="5"/>
        <v>21</v>
      </c>
      <c r="R21">
        <f t="shared" si="6"/>
        <v>21</v>
      </c>
      <c r="V21" s="31"/>
    </row>
    <row r="22" spans="1:22" ht="13" customHeight="1" x14ac:dyDescent="0.15">
      <c r="A22" s="115" t="s">
        <v>34</v>
      </c>
      <c r="B22" s="115" t="s">
        <v>188</v>
      </c>
      <c r="C22" s="97"/>
      <c r="D22" s="34">
        <v>13</v>
      </c>
      <c r="E22" s="34"/>
      <c r="F22" s="34">
        <v>20</v>
      </c>
      <c r="G22" s="34">
        <v>9</v>
      </c>
      <c r="H22" s="34"/>
      <c r="I22" s="34"/>
      <c r="J22" s="34"/>
      <c r="K22" s="123">
        <f t="shared" si="0"/>
        <v>21</v>
      </c>
      <c r="L22" s="32"/>
      <c r="M22" s="31">
        <f t="shared" si="1"/>
        <v>9</v>
      </c>
      <c r="N22" s="31">
        <f t="shared" si="2"/>
        <v>13</v>
      </c>
      <c r="O22" s="31">
        <f t="shared" si="3"/>
        <v>20</v>
      </c>
      <c r="P22" s="31">
        <f t="shared" si="4"/>
        <v>21</v>
      </c>
      <c r="Q22" s="31">
        <f t="shared" si="5"/>
        <v>21</v>
      </c>
      <c r="R22">
        <f t="shared" si="6"/>
        <v>21</v>
      </c>
      <c r="V22" s="31"/>
    </row>
    <row r="23" spans="1:22" ht="13" customHeight="1" x14ac:dyDescent="0.15">
      <c r="A23" s="115" t="s">
        <v>20</v>
      </c>
      <c r="B23" s="115" t="s">
        <v>7</v>
      </c>
      <c r="C23" s="97"/>
      <c r="D23" s="34"/>
      <c r="E23" s="34"/>
      <c r="F23" s="34">
        <v>1</v>
      </c>
      <c r="G23" s="34"/>
      <c r="H23" s="34"/>
      <c r="I23" s="34"/>
      <c r="J23" s="34"/>
      <c r="K23" s="123">
        <f t="shared" si="0"/>
        <v>20</v>
      </c>
      <c r="L23" s="32"/>
      <c r="M23" s="31">
        <f t="shared" si="1"/>
        <v>1</v>
      </c>
      <c r="N23" s="31">
        <f t="shared" si="2"/>
        <v>21</v>
      </c>
      <c r="O23" s="31">
        <f t="shared" si="3"/>
        <v>21</v>
      </c>
      <c r="P23" s="31">
        <f t="shared" si="4"/>
        <v>21</v>
      </c>
      <c r="Q23" s="31">
        <f t="shared" si="5"/>
        <v>21</v>
      </c>
      <c r="R23">
        <f t="shared" si="6"/>
        <v>20</v>
      </c>
      <c r="V23" s="31"/>
    </row>
    <row r="24" spans="1:22" ht="13" customHeight="1" x14ac:dyDescent="0.15">
      <c r="A24" s="115" t="s">
        <v>183</v>
      </c>
      <c r="B24" s="115" t="s">
        <v>9</v>
      </c>
      <c r="C24" s="97"/>
      <c r="D24" s="34"/>
      <c r="E24" s="34"/>
      <c r="F24" s="34">
        <v>4</v>
      </c>
      <c r="G24" s="34">
        <v>18</v>
      </c>
      <c r="H24" s="34"/>
      <c r="I24" s="34"/>
      <c r="J24" s="34"/>
      <c r="K24" s="123">
        <f t="shared" si="0"/>
        <v>20</v>
      </c>
      <c r="L24" s="32"/>
      <c r="M24" s="31">
        <f t="shared" si="1"/>
        <v>4</v>
      </c>
      <c r="N24" s="31">
        <f t="shared" si="2"/>
        <v>18</v>
      </c>
      <c r="O24" s="31">
        <f t="shared" si="3"/>
        <v>21</v>
      </c>
      <c r="P24" s="31">
        <f t="shared" si="4"/>
        <v>21</v>
      </c>
      <c r="Q24" s="31">
        <f t="shared" si="5"/>
        <v>21</v>
      </c>
      <c r="R24">
        <f t="shared" si="6"/>
        <v>20</v>
      </c>
      <c r="V24" s="31"/>
    </row>
    <row r="25" spans="1:22" s="31" customFormat="1" ht="13" customHeight="1" x14ac:dyDescent="0.15">
      <c r="A25" s="34" t="s">
        <v>190</v>
      </c>
      <c r="B25" s="34" t="s">
        <v>104</v>
      </c>
      <c r="C25" s="97"/>
      <c r="D25" s="34"/>
      <c r="E25" s="34">
        <v>2</v>
      </c>
      <c r="F25" s="34"/>
      <c r="G25" s="34"/>
      <c r="H25" s="34"/>
      <c r="I25" s="34"/>
      <c r="J25" s="34"/>
      <c r="K25" s="123">
        <f t="shared" si="0"/>
        <v>19</v>
      </c>
      <c r="L25" s="32"/>
      <c r="M25" s="31">
        <f t="shared" si="1"/>
        <v>2</v>
      </c>
      <c r="N25" s="31">
        <f t="shared" si="2"/>
        <v>21</v>
      </c>
      <c r="O25" s="31">
        <f t="shared" si="3"/>
        <v>21</v>
      </c>
      <c r="P25" s="31">
        <f t="shared" si="4"/>
        <v>21</v>
      </c>
      <c r="Q25" s="31">
        <f t="shared" si="5"/>
        <v>21</v>
      </c>
      <c r="R25">
        <f t="shared" si="6"/>
        <v>19</v>
      </c>
      <c r="S25"/>
      <c r="T25"/>
      <c r="U25"/>
    </row>
    <row r="26" spans="1:22" ht="13" customHeight="1" x14ac:dyDescent="0.15">
      <c r="A26" s="115" t="s">
        <v>174</v>
      </c>
      <c r="B26" s="115" t="s">
        <v>7</v>
      </c>
      <c r="C26" s="97"/>
      <c r="D26" s="34"/>
      <c r="E26" s="34"/>
      <c r="F26" s="34">
        <v>2</v>
      </c>
      <c r="G26" s="34"/>
      <c r="H26" s="34"/>
      <c r="I26" s="34"/>
      <c r="J26" s="34"/>
      <c r="K26" s="123">
        <f t="shared" si="0"/>
        <v>19</v>
      </c>
      <c r="L26" s="32"/>
      <c r="M26" s="31">
        <f t="shared" si="1"/>
        <v>2</v>
      </c>
      <c r="N26" s="31">
        <f t="shared" si="2"/>
        <v>21</v>
      </c>
      <c r="O26" s="31">
        <f t="shared" si="3"/>
        <v>21</v>
      </c>
      <c r="P26" s="31">
        <f t="shared" si="4"/>
        <v>21</v>
      </c>
      <c r="Q26" s="31">
        <f t="shared" si="5"/>
        <v>21</v>
      </c>
      <c r="R26">
        <f t="shared" si="6"/>
        <v>19</v>
      </c>
      <c r="V26" s="31"/>
    </row>
    <row r="27" spans="1:22" ht="13" customHeight="1" x14ac:dyDescent="0.15">
      <c r="A27" s="34" t="s">
        <v>148</v>
      </c>
      <c r="B27" s="34" t="s">
        <v>149</v>
      </c>
      <c r="C27" s="97"/>
      <c r="D27" s="34"/>
      <c r="E27" s="34">
        <v>11</v>
      </c>
      <c r="F27" s="34"/>
      <c r="G27" s="34">
        <v>12</v>
      </c>
      <c r="H27" s="34"/>
      <c r="I27" s="34"/>
      <c r="J27" s="34"/>
      <c r="K27" s="123">
        <f t="shared" si="0"/>
        <v>19</v>
      </c>
      <c r="L27" s="32"/>
      <c r="M27" s="31">
        <f t="shared" si="1"/>
        <v>11</v>
      </c>
      <c r="N27" s="31">
        <f t="shared" si="2"/>
        <v>12</v>
      </c>
      <c r="O27" s="31">
        <f t="shared" si="3"/>
        <v>21</v>
      </c>
      <c r="P27" s="31">
        <f t="shared" si="4"/>
        <v>21</v>
      </c>
      <c r="Q27" s="31">
        <f t="shared" si="5"/>
        <v>21</v>
      </c>
      <c r="R27">
        <f t="shared" si="6"/>
        <v>19</v>
      </c>
      <c r="V27" s="31"/>
    </row>
    <row r="28" spans="1:22" ht="13" customHeight="1" x14ac:dyDescent="0.15">
      <c r="A28" s="115" t="s">
        <v>72</v>
      </c>
      <c r="B28" s="115" t="s">
        <v>149</v>
      </c>
      <c r="C28" s="97"/>
      <c r="D28" s="34">
        <v>3</v>
      </c>
      <c r="E28" s="34"/>
      <c r="F28" s="34"/>
      <c r="G28" s="34"/>
      <c r="H28" s="34"/>
      <c r="I28" s="34"/>
      <c r="J28" s="34"/>
      <c r="K28" s="123">
        <f t="shared" si="0"/>
        <v>18</v>
      </c>
      <c r="L28" s="32"/>
      <c r="M28" s="31">
        <f t="shared" si="1"/>
        <v>3</v>
      </c>
      <c r="N28" s="31">
        <f t="shared" si="2"/>
        <v>21</v>
      </c>
      <c r="O28" s="31">
        <f t="shared" si="3"/>
        <v>21</v>
      </c>
      <c r="P28" s="31">
        <f t="shared" si="4"/>
        <v>21</v>
      </c>
      <c r="Q28" s="31">
        <f t="shared" si="5"/>
        <v>21</v>
      </c>
      <c r="R28">
        <f t="shared" si="6"/>
        <v>18</v>
      </c>
      <c r="V28" s="31"/>
    </row>
    <row r="29" spans="1:22" ht="13" customHeight="1" x14ac:dyDescent="0.15">
      <c r="A29" s="34" t="s">
        <v>151</v>
      </c>
      <c r="B29" s="34" t="s">
        <v>149</v>
      </c>
      <c r="C29" s="97"/>
      <c r="D29" s="34"/>
      <c r="E29" s="34">
        <v>3</v>
      </c>
      <c r="F29" s="34"/>
      <c r="G29" s="34"/>
      <c r="H29" s="34"/>
      <c r="I29" s="34"/>
      <c r="J29" s="34"/>
      <c r="K29" s="123">
        <f t="shared" si="0"/>
        <v>18</v>
      </c>
      <c r="L29" s="32"/>
      <c r="M29" s="31">
        <f t="shared" si="1"/>
        <v>3</v>
      </c>
      <c r="N29" s="31">
        <f t="shared" si="2"/>
        <v>21</v>
      </c>
      <c r="O29" s="31">
        <f t="shared" si="3"/>
        <v>21</v>
      </c>
      <c r="P29" s="31">
        <f t="shared" si="4"/>
        <v>21</v>
      </c>
      <c r="Q29" s="31">
        <f t="shared" si="5"/>
        <v>21</v>
      </c>
      <c r="R29">
        <f t="shared" si="6"/>
        <v>18</v>
      </c>
      <c r="V29" s="31"/>
    </row>
    <row r="30" spans="1:22" ht="13" customHeight="1" x14ac:dyDescent="0.15">
      <c r="A30" s="115" t="s">
        <v>150</v>
      </c>
      <c r="B30" s="124" t="s">
        <v>8</v>
      </c>
      <c r="C30" s="97"/>
      <c r="D30" s="34">
        <v>11</v>
      </c>
      <c r="E30" s="34"/>
      <c r="F30" s="34"/>
      <c r="G30" s="34">
        <v>13</v>
      </c>
      <c r="H30" s="34"/>
      <c r="I30" s="34"/>
      <c r="J30" s="34"/>
      <c r="K30" s="123">
        <f t="shared" si="0"/>
        <v>18</v>
      </c>
      <c r="L30" s="32"/>
      <c r="M30" s="31">
        <f t="shared" si="1"/>
        <v>11</v>
      </c>
      <c r="N30" s="31">
        <f t="shared" si="2"/>
        <v>13</v>
      </c>
      <c r="O30" s="31">
        <f t="shared" si="3"/>
        <v>21</v>
      </c>
      <c r="P30" s="31">
        <f t="shared" si="4"/>
        <v>21</v>
      </c>
      <c r="Q30" s="31">
        <f t="shared" si="5"/>
        <v>21</v>
      </c>
      <c r="R30">
        <f t="shared" si="6"/>
        <v>18</v>
      </c>
      <c r="V30" s="31"/>
    </row>
    <row r="31" spans="1:22" ht="13" customHeight="1" x14ac:dyDescent="0.15">
      <c r="A31" s="115" t="s">
        <v>121</v>
      </c>
      <c r="B31" s="115" t="s">
        <v>7</v>
      </c>
      <c r="C31" s="97"/>
      <c r="D31" s="34">
        <v>4</v>
      </c>
      <c r="E31" s="34"/>
      <c r="F31" s="34"/>
      <c r="G31" s="34"/>
      <c r="H31" s="34"/>
      <c r="I31" s="34"/>
      <c r="J31" s="34"/>
      <c r="K31" s="123">
        <f t="shared" si="0"/>
        <v>17</v>
      </c>
      <c r="L31" s="32"/>
      <c r="M31" s="31">
        <f t="shared" si="1"/>
        <v>4</v>
      </c>
      <c r="N31" s="31">
        <f t="shared" si="2"/>
        <v>21</v>
      </c>
      <c r="O31" s="31">
        <f t="shared" si="3"/>
        <v>21</v>
      </c>
      <c r="P31" s="31">
        <f t="shared" si="4"/>
        <v>21</v>
      </c>
      <c r="Q31" s="31">
        <f t="shared" si="5"/>
        <v>21</v>
      </c>
      <c r="R31">
        <f t="shared" si="6"/>
        <v>17</v>
      </c>
      <c r="V31" s="31"/>
    </row>
    <row r="32" spans="1:22" ht="13" customHeight="1" x14ac:dyDescent="0.15">
      <c r="A32" s="115" t="s">
        <v>77</v>
      </c>
      <c r="B32" s="115" t="s">
        <v>50</v>
      </c>
      <c r="C32" s="97">
        <v>6</v>
      </c>
      <c r="D32" s="34"/>
      <c r="E32" s="34"/>
      <c r="F32" s="10"/>
      <c r="G32" s="10"/>
      <c r="H32" s="10"/>
      <c r="I32" s="10"/>
      <c r="J32" s="10"/>
      <c r="K32" s="123">
        <f t="shared" si="0"/>
        <v>15</v>
      </c>
      <c r="L32" s="32"/>
      <c r="M32" s="31">
        <f t="shared" si="1"/>
        <v>6</v>
      </c>
      <c r="N32" s="31">
        <f t="shared" si="2"/>
        <v>21</v>
      </c>
      <c r="O32" s="31">
        <f t="shared" si="3"/>
        <v>21</v>
      </c>
      <c r="P32" s="31">
        <f t="shared" si="4"/>
        <v>21</v>
      </c>
      <c r="Q32" s="31">
        <f t="shared" si="5"/>
        <v>21</v>
      </c>
      <c r="R32">
        <f t="shared" si="6"/>
        <v>15</v>
      </c>
      <c r="V32" s="31"/>
    </row>
    <row r="33" spans="1:27" ht="13" customHeight="1" x14ac:dyDescent="0.15">
      <c r="A33" s="115" t="s">
        <v>35</v>
      </c>
      <c r="B33" s="115" t="s">
        <v>26</v>
      </c>
      <c r="C33" s="97">
        <v>7</v>
      </c>
      <c r="D33" s="34"/>
      <c r="E33" s="34"/>
      <c r="F33" s="34"/>
      <c r="G33" s="34"/>
      <c r="H33" s="34"/>
      <c r="I33" s="34"/>
      <c r="J33" s="34"/>
      <c r="K33" s="123">
        <f t="shared" si="0"/>
        <v>14</v>
      </c>
      <c r="L33" s="32"/>
      <c r="M33" s="31">
        <f t="shared" si="1"/>
        <v>7</v>
      </c>
      <c r="N33" s="31">
        <f t="shared" si="2"/>
        <v>21</v>
      </c>
      <c r="O33" s="31">
        <f t="shared" si="3"/>
        <v>21</v>
      </c>
      <c r="P33" s="31">
        <f t="shared" si="4"/>
        <v>21</v>
      </c>
      <c r="Q33" s="31">
        <f t="shared" si="5"/>
        <v>21</v>
      </c>
      <c r="R33">
        <f t="shared" si="6"/>
        <v>14</v>
      </c>
      <c r="V33" s="31"/>
    </row>
    <row r="34" spans="1:27" ht="13" customHeight="1" x14ac:dyDescent="0.15">
      <c r="A34" s="115" t="s">
        <v>55</v>
      </c>
      <c r="B34" s="115" t="s">
        <v>56</v>
      </c>
      <c r="C34" s="97">
        <v>16</v>
      </c>
      <c r="D34" s="34"/>
      <c r="E34" s="34">
        <v>12</v>
      </c>
      <c r="F34" s="34"/>
      <c r="G34" s="34"/>
      <c r="H34" s="34"/>
      <c r="I34" s="34"/>
      <c r="J34" s="34"/>
      <c r="K34" s="123">
        <f t="shared" si="0"/>
        <v>14</v>
      </c>
      <c r="L34" s="32"/>
      <c r="M34" s="31">
        <f t="shared" si="1"/>
        <v>12</v>
      </c>
      <c r="N34" s="31">
        <f t="shared" si="2"/>
        <v>16</v>
      </c>
      <c r="O34" s="31">
        <f t="shared" si="3"/>
        <v>21</v>
      </c>
      <c r="P34" s="31">
        <f t="shared" si="4"/>
        <v>21</v>
      </c>
      <c r="Q34" s="31">
        <f t="shared" si="5"/>
        <v>21</v>
      </c>
      <c r="R34">
        <f t="shared" si="6"/>
        <v>14</v>
      </c>
      <c r="V34" s="31"/>
    </row>
    <row r="35" spans="1:27" ht="13" customHeight="1" x14ac:dyDescent="0.15">
      <c r="A35" s="34" t="s">
        <v>169</v>
      </c>
      <c r="B35" s="34" t="s">
        <v>102</v>
      </c>
      <c r="C35" s="97"/>
      <c r="D35" s="34"/>
      <c r="E35" s="34">
        <v>7</v>
      </c>
      <c r="F35" s="34"/>
      <c r="G35" s="34"/>
      <c r="H35" s="34"/>
      <c r="I35" s="34"/>
      <c r="J35" s="34"/>
      <c r="K35" s="123">
        <f t="shared" si="0"/>
        <v>14</v>
      </c>
      <c r="L35" s="32"/>
      <c r="M35" s="31">
        <f t="shared" si="1"/>
        <v>7</v>
      </c>
      <c r="N35" s="31">
        <f t="shared" si="2"/>
        <v>21</v>
      </c>
      <c r="O35" s="31">
        <f t="shared" si="3"/>
        <v>21</v>
      </c>
      <c r="P35" s="31">
        <f t="shared" si="4"/>
        <v>21</v>
      </c>
      <c r="Q35" s="31">
        <f t="shared" si="5"/>
        <v>21</v>
      </c>
      <c r="R35">
        <f t="shared" si="6"/>
        <v>14</v>
      </c>
      <c r="V35" s="31"/>
    </row>
    <row r="36" spans="1:27" ht="13" customHeight="1" x14ac:dyDescent="0.15">
      <c r="A36" s="34" t="s">
        <v>49</v>
      </c>
      <c r="B36" s="34" t="s">
        <v>50</v>
      </c>
      <c r="C36" s="97"/>
      <c r="D36" s="34"/>
      <c r="E36" s="34">
        <v>15</v>
      </c>
      <c r="F36" s="34">
        <v>13</v>
      </c>
      <c r="G36" s="34"/>
      <c r="H36" s="34"/>
      <c r="I36" s="34"/>
      <c r="J36" s="34"/>
      <c r="K36" s="123">
        <f t="shared" si="0"/>
        <v>14</v>
      </c>
      <c r="L36" s="32"/>
      <c r="M36" s="31">
        <f t="shared" si="1"/>
        <v>13</v>
      </c>
      <c r="N36" s="31">
        <f t="shared" si="2"/>
        <v>15</v>
      </c>
      <c r="O36" s="31">
        <f t="shared" si="3"/>
        <v>21</v>
      </c>
      <c r="P36" s="31">
        <f t="shared" si="4"/>
        <v>21</v>
      </c>
      <c r="Q36" s="31">
        <f t="shared" si="5"/>
        <v>21</v>
      </c>
      <c r="R36">
        <f t="shared" si="6"/>
        <v>14</v>
      </c>
      <c r="V36" s="31"/>
    </row>
    <row r="37" spans="1:27" ht="13" customHeight="1" x14ac:dyDescent="0.15">
      <c r="A37" s="115" t="s">
        <v>36</v>
      </c>
      <c r="B37" s="115" t="s">
        <v>26</v>
      </c>
      <c r="C37" s="97">
        <v>18</v>
      </c>
      <c r="D37" s="34"/>
      <c r="E37" s="34"/>
      <c r="F37" s="34"/>
      <c r="G37" s="34">
        <v>10</v>
      </c>
      <c r="H37" s="34"/>
      <c r="I37" s="34"/>
      <c r="J37" s="34"/>
      <c r="K37" s="123">
        <f t="shared" ref="K37:K65" si="7">IF(R37&lt;1," ",R37)</f>
        <v>14</v>
      </c>
      <c r="L37" s="32"/>
      <c r="M37" s="31">
        <f t="shared" ref="M37:M60" si="8">IF(COUNT(C37:J37)&gt;0,SMALL(C37:J37,1),21)</f>
        <v>10</v>
      </c>
      <c r="N37" s="31">
        <f t="shared" ref="N37:N60" si="9">IF(COUNT(C37:J37)&gt;1,SMALL(C37:J37,2),21)</f>
        <v>18</v>
      </c>
      <c r="O37" s="31">
        <f t="shared" ref="O37:O60" si="10">IF(COUNT(C37:J37)&gt;2,SMALL(C37:J37,3),21)</f>
        <v>21</v>
      </c>
      <c r="P37" s="31">
        <f t="shared" ref="P37:P60" si="11">IF(COUNT(C37:J37)&gt;3,SMALL(C37:J37,4),21)</f>
        <v>21</v>
      </c>
      <c r="Q37" s="31">
        <f t="shared" ref="Q37:Q60" si="12">IF(COUNT(C37:J37)&gt;4,SMALL(C37:J37,5),21)</f>
        <v>21</v>
      </c>
      <c r="R37">
        <f t="shared" ref="R37:R60" si="13">21*5-M37-N37-O37-P37-Q37-((5-COUNT(M37:Q37))*21)</f>
        <v>14</v>
      </c>
      <c r="V37" s="31"/>
    </row>
    <row r="38" spans="1:27" ht="13" customHeight="1" x14ac:dyDescent="0.15">
      <c r="A38" s="115" t="s">
        <v>54</v>
      </c>
      <c r="B38" s="115" t="s">
        <v>50</v>
      </c>
      <c r="C38" s="97"/>
      <c r="D38" s="34"/>
      <c r="E38" s="34"/>
      <c r="F38" s="34">
        <v>8</v>
      </c>
      <c r="G38" s="34"/>
      <c r="H38" s="34"/>
      <c r="I38" s="34"/>
      <c r="J38" s="34"/>
      <c r="K38" s="123">
        <f t="shared" si="7"/>
        <v>13</v>
      </c>
      <c r="L38" s="32"/>
      <c r="M38" s="31">
        <f t="shared" si="8"/>
        <v>8</v>
      </c>
      <c r="N38" s="31">
        <f t="shared" si="9"/>
        <v>21</v>
      </c>
      <c r="O38" s="31">
        <f t="shared" si="10"/>
        <v>21</v>
      </c>
      <c r="P38" s="31">
        <f t="shared" si="11"/>
        <v>21</v>
      </c>
      <c r="Q38" s="31">
        <f t="shared" si="12"/>
        <v>21</v>
      </c>
      <c r="R38">
        <f t="shared" si="13"/>
        <v>13</v>
      </c>
      <c r="V38" s="31"/>
    </row>
    <row r="39" spans="1:27" ht="13" customHeight="1" x14ac:dyDescent="0.15">
      <c r="A39" s="115" t="s">
        <v>142</v>
      </c>
      <c r="B39" s="115" t="s">
        <v>118</v>
      </c>
      <c r="C39" s="97"/>
      <c r="D39" s="34">
        <v>9</v>
      </c>
      <c r="E39" s="34"/>
      <c r="F39" s="34"/>
      <c r="G39" s="34"/>
      <c r="H39" s="34"/>
      <c r="I39" s="34"/>
      <c r="J39" s="34"/>
      <c r="K39" s="123">
        <f t="shared" si="7"/>
        <v>12</v>
      </c>
      <c r="L39" s="32"/>
      <c r="M39" s="31">
        <f t="shared" si="8"/>
        <v>9</v>
      </c>
      <c r="N39" s="31">
        <f t="shared" si="9"/>
        <v>21</v>
      </c>
      <c r="O39" s="31">
        <f t="shared" si="10"/>
        <v>21</v>
      </c>
      <c r="P39" s="31">
        <f t="shared" si="11"/>
        <v>21</v>
      </c>
      <c r="Q39" s="31">
        <f t="shared" si="12"/>
        <v>21</v>
      </c>
      <c r="R39">
        <f t="shared" si="13"/>
        <v>12</v>
      </c>
      <c r="V39" s="31"/>
      <c r="W39" s="31"/>
    </row>
    <row r="40" spans="1:27" ht="13" customHeight="1" x14ac:dyDescent="0.15">
      <c r="A40" s="34" t="s">
        <v>88</v>
      </c>
      <c r="B40" s="34" t="s">
        <v>13</v>
      </c>
      <c r="C40" s="97"/>
      <c r="D40" s="34"/>
      <c r="E40" s="34">
        <v>9</v>
      </c>
      <c r="F40" s="34"/>
      <c r="G40" s="34"/>
      <c r="H40" s="34"/>
      <c r="I40" s="34"/>
      <c r="J40" s="34"/>
      <c r="K40" s="123">
        <f t="shared" si="7"/>
        <v>12</v>
      </c>
      <c r="L40" s="32"/>
      <c r="M40" s="31">
        <f t="shared" si="8"/>
        <v>9</v>
      </c>
      <c r="N40" s="31">
        <f t="shared" si="9"/>
        <v>21</v>
      </c>
      <c r="O40" s="31">
        <f t="shared" si="10"/>
        <v>21</v>
      </c>
      <c r="P40" s="31">
        <f t="shared" si="11"/>
        <v>21</v>
      </c>
      <c r="Q40" s="31">
        <f t="shared" si="12"/>
        <v>21</v>
      </c>
      <c r="R40">
        <f t="shared" si="13"/>
        <v>12</v>
      </c>
      <c r="V40" s="31"/>
      <c r="AA40" s="113" t="s">
        <v>82</v>
      </c>
    </row>
    <row r="41" spans="1:27" ht="13" customHeight="1" x14ac:dyDescent="0.15">
      <c r="A41" s="115" t="s">
        <v>123</v>
      </c>
      <c r="B41" s="115" t="s">
        <v>115</v>
      </c>
      <c r="C41" s="97"/>
      <c r="D41" s="34">
        <v>10</v>
      </c>
      <c r="E41" s="34"/>
      <c r="F41" s="34"/>
      <c r="G41" s="34"/>
      <c r="H41" s="34"/>
      <c r="I41" s="34"/>
      <c r="J41" s="34"/>
      <c r="K41" s="123">
        <f t="shared" si="7"/>
        <v>11</v>
      </c>
      <c r="L41" s="32"/>
      <c r="M41" s="31">
        <f t="shared" si="8"/>
        <v>10</v>
      </c>
      <c r="N41" s="31">
        <f t="shared" si="9"/>
        <v>21</v>
      </c>
      <c r="O41" s="31">
        <f t="shared" si="10"/>
        <v>21</v>
      </c>
      <c r="P41" s="31">
        <f t="shared" si="11"/>
        <v>21</v>
      </c>
      <c r="Q41" s="31">
        <f t="shared" si="12"/>
        <v>21</v>
      </c>
      <c r="R41">
        <f t="shared" si="13"/>
        <v>11</v>
      </c>
      <c r="V41" s="31"/>
    </row>
    <row r="42" spans="1:27" ht="13" customHeight="1" x14ac:dyDescent="0.15">
      <c r="A42" s="34" t="s">
        <v>140</v>
      </c>
      <c r="B42" s="34" t="s">
        <v>8</v>
      </c>
      <c r="C42" s="97"/>
      <c r="D42" s="34"/>
      <c r="E42" s="34">
        <v>10</v>
      </c>
      <c r="F42" s="34"/>
      <c r="G42" s="34"/>
      <c r="H42" s="34"/>
      <c r="I42" s="34"/>
      <c r="J42" s="34"/>
      <c r="K42" s="123">
        <f t="shared" si="7"/>
        <v>11</v>
      </c>
      <c r="L42" s="32"/>
      <c r="M42" s="31">
        <f t="shared" si="8"/>
        <v>10</v>
      </c>
      <c r="N42" s="31">
        <f t="shared" si="9"/>
        <v>21</v>
      </c>
      <c r="O42" s="31">
        <f t="shared" si="10"/>
        <v>21</v>
      </c>
      <c r="P42" s="31">
        <f t="shared" si="11"/>
        <v>21</v>
      </c>
      <c r="Q42" s="31">
        <f t="shared" si="12"/>
        <v>21</v>
      </c>
      <c r="R42">
        <f t="shared" si="13"/>
        <v>11</v>
      </c>
      <c r="V42" s="31"/>
    </row>
    <row r="43" spans="1:27" ht="13" customHeight="1" x14ac:dyDescent="0.15">
      <c r="A43" s="34" t="s">
        <v>159</v>
      </c>
      <c r="B43" s="34" t="s">
        <v>9</v>
      </c>
      <c r="C43" s="97"/>
      <c r="D43" s="34"/>
      <c r="E43" s="34">
        <v>17</v>
      </c>
      <c r="F43" s="34">
        <v>14</v>
      </c>
      <c r="G43" s="34"/>
      <c r="H43" s="34"/>
      <c r="I43" s="34"/>
      <c r="J43" s="34"/>
      <c r="K43" s="123">
        <f t="shared" si="7"/>
        <v>11</v>
      </c>
      <c r="L43" s="32"/>
      <c r="M43" s="31">
        <f t="shared" si="8"/>
        <v>14</v>
      </c>
      <c r="N43" s="31">
        <f t="shared" si="9"/>
        <v>17</v>
      </c>
      <c r="O43" s="31">
        <f t="shared" si="10"/>
        <v>21</v>
      </c>
      <c r="P43" s="31">
        <f t="shared" si="11"/>
        <v>21</v>
      </c>
      <c r="Q43" s="31">
        <f t="shared" si="12"/>
        <v>21</v>
      </c>
      <c r="R43">
        <f t="shared" si="13"/>
        <v>11</v>
      </c>
      <c r="V43" s="31"/>
    </row>
    <row r="44" spans="1:27" ht="13" customHeight="1" x14ac:dyDescent="0.15">
      <c r="A44" s="115" t="s">
        <v>178</v>
      </c>
      <c r="B44" s="115" t="s">
        <v>42</v>
      </c>
      <c r="C44" s="34"/>
      <c r="D44" s="34"/>
      <c r="E44" s="34"/>
      <c r="F44" s="34">
        <v>10</v>
      </c>
      <c r="G44" s="34"/>
      <c r="H44" s="34"/>
      <c r="I44" s="34"/>
      <c r="J44" s="34"/>
      <c r="K44" s="123">
        <f t="shared" si="7"/>
        <v>11</v>
      </c>
      <c r="L44" s="32"/>
      <c r="M44" s="31">
        <f t="shared" si="8"/>
        <v>10</v>
      </c>
      <c r="N44" s="31">
        <f t="shared" si="9"/>
        <v>21</v>
      </c>
      <c r="O44" s="31">
        <f t="shared" si="10"/>
        <v>21</v>
      </c>
      <c r="P44" s="31">
        <f t="shared" si="11"/>
        <v>21</v>
      </c>
      <c r="Q44" s="31">
        <f t="shared" si="12"/>
        <v>21</v>
      </c>
      <c r="R44">
        <f t="shared" si="13"/>
        <v>11</v>
      </c>
      <c r="V44" s="31"/>
    </row>
    <row r="45" spans="1:27" ht="13" customHeight="1" x14ac:dyDescent="0.15">
      <c r="A45" s="115" t="s">
        <v>103</v>
      </c>
      <c r="B45" s="115" t="s">
        <v>42</v>
      </c>
      <c r="C45" s="97">
        <v>11</v>
      </c>
      <c r="D45" s="34"/>
      <c r="E45" s="34"/>
      <c r="F45" s="34"/>
      <c r="G45" s="34"/>
      <c r="H45" s="34"/>
      <c r="I45" s="34"/>
      <c r="J45" s="34"/>
      <c r="K45" s="123">
        <f t="shared" si="7"/>
        <v>10</v>
      </c>
      <c r="L45" s="32"/>
      <c r="M45" s="31">
        <f t="shared" si="8"/>
        <v>11</v>
      </c>
      <c r="N45" s="31">
        <f t="shared" si="9"/>
        <v>21</v>
      </c>
      <c r="O45" s="31">
        <f t="shared" si="10"/>
        <v>21</v>
      </c>
      <c r="P45" s="31">
        <f t="shared" si="11"/>
        <v>21</v>
      </c>
      <c r="Q45" s="31">
        <f t="shared" si="12"/>
        <v>21</v>
      </c>
      <c r="R45">
        <f t="shared" si="13"/>
        <v>10</v>
      </c>
      <c r="V45" s="31"/>
    </row>
    <row r="46" spans="1:27" ht="13" customHeight="1" x14ac:dyDescent="0.15">
      <c r="A46" s="10" t="s">
        <v>109</v>
      </c>
      <c r="B46" s="10" t="s">
        <v>9</v>
      </c>
      <c r="C46" s="97"/>
      <c r="D46" s="34"/>
      <c r="E46" s="34"/>
      <c r="F46" s="34"/>
      <c r="G46" s="34">
        <v>11</v>
      </c>
      <c r="H46" s="34"/>
      <c r="I46" s="34"/>
      <c r="J46" s="34"/>
      <c r="K46" s="123">
        <f t="shared" si="7"/>
        <v>10</v>
      </c>
      <c r="L46" s="32"/>
      <c r="M46" s="31">
        <f t="shared" si="8"/>
        <v>11</v>
      </c>
      <c r="N46" s="31">
        <f t="shared" si="9"/>
        <v>21</v>
      </c>
      <c r="O46" s="31">
        <f t="shared" si="10"/>
        <v>21</v>
      </c>
      <c r="P46" s="31">
        <f t="shared" si="11"/>
        <v>21</v>
      </c>
      <c r="Q46" s="31">
        <f t="shared" si="12"/>
        <v>21</v>
      </c>
      <c r="R46">
        <f t="shared" si="13"/>
        <v>10</v>
      </c>
      <c r="V46" s="31"/>
    </row>
    <row r="47" spans="1:27" ht="13" customHeight="1" x14ac:dyDescent="0.15">
      <c r="A47" s="115" t="s">
        <v>179</v>
      </c>
      <c r="B47" s="115" t="s">
        <v>42</v>
      </c>
      <c r="C47" s="97"/>
      <c r="D47" s="34"/>
      <c r="E47" s="34"/>
      <c r="F47" s="34">
        <v>12</v>
      </c>
      <c r="G47" s="34"/>
      <c r="H47" s="34"/>
      <c r="I47" s="34"/>
      <c r="J47" s="34"/>
      <c r="K47" s="123">
        <f t="shared" si="7"/>
        <v>9</v>
      </c>
      <c r="L47" s="32"/>
      <c r="M47" s="31">
        <f t="shared" si="8"/>
        <v>12</v>
      </c>
      <c r="N47" s="31">
        <f t="shared" si="9"/>
        <v>21</v>
      </c>
      <c r="O47" s="31">
        <f t="shared" si="10"/>
        <v>21</v>
      </c>
      <c r="P47" s="31">
        <f t="shared" si="11"/>
        <v>21</v>
      </c>
      <c r="Q47" s="31">
        <f t="shared" si="12"/>
        <v>21</v>
      </c>
      <c r="R47">
        <f t="shared" si="13"/>
        <v>9</v>
      </c>
      <c r="V47" s="31"/>
    </row>
    <row r="48" spans="1:27" ht="13" customHeight="1" x14ac:dyDescent="0.15">
      <c r="A48" s="115" t="s">
        <v>41</v>
      </c>
      <c r="B48" s="115" t="s">
        <v>7</v>
      </c>
      <c r="C48" s="34">
        <v>13</v>
      </c>
      <c r="D48" s="34"/>
      <c r="E48" s="34"/>
      <c r="F48" s="34"/>
      <c r="G48" s="34"/>
      <c r="H48" s="34"/>
      <c r="I48" s="34"/>
      <c r="J48" s="34"/>
      <c r="K48" s="123">
        <f t="shared" si="7"/>
        <v>8</v>
      </c>
      <c r="L48" s="32"/>
      <c r="M48" s="31">
        <f t="shared" si="8"/>
        <v>13</v>
      </c>
      <c r="N48" s="31">
        <f t="shared" si="9"/>
        <v>21</v>
      </c>
      <c r="O48" s="31">
        <f t="shared" si="10"/>
        <v>21</v>
      </c>
      <c r="P48" s="31">
        <f t="shared" si="11"/>
        <v>21</v>
      </c>
      <c r="Q48" s="31">
        <f t="shared" si="12"/>
        <v>21</v>
      </c>
      <c r="R48">
        <f t="shared" si="13"/>
        <v>8</v>
      </c>
      <c r="V48" s="31"/>
    </row>
    <row r="49" spans="1:22" ht="13" customHeight="1" x14ac:dyDescent="0.15">
      <c r="A49" s="34" t="s">
        <v>32</v>
      </c>
      <c r="B49" s="34" t="s">
        <v>7</v>
      </c>
      <c r="C49" s="97"/>
      <c r="D49" s="34"/>
      <c r="E49" s="34">
        <v>13</v>
      </c>
      <c r="F49" s="34"/>
      <c r="G49" s="34"/>
      <c r="H49" s="34"/>
      <c r="I49" s="34"/>
      <c r="J49" s="34"/>
      <c r="K49" s="123">
        <f t="shared" si="7"/>
        <v>8</v>
      </c>
      <c r="L49" s="32"/>
      <c r="M49" s="31">
        <f t="shared" si="8"/>
        <v>13</v>
      </c>
      <c r="N49" s="31">
        <f t="shared" si="9"/>
        <v>21</v>
      </c>
      <c r="O49" s="31">
        <f t="shared" si="10"/>
        <v>21</v>
      </c>
      <c r="P49" s="31">
        <f t="shared" si="11"/>
        <v>21</v>
      </c>
      <c r="Q49" s="31">
        <f t="shared" si="12"/>
        <v>21</v>
      </c>
      <c r="R49">
        <f t="shared" si="13"/>
        <v>8</v>
      </c>
      <c r="V49" s="31"/>
    </row>
    <row r="50" spans="1:22" ht="13" customHeight="1" x14ac:dyDescent="0.15">
      <c r="A50" s="115" t="s">
        <v>105</v>
      </c>
      <c r="B50" s="115" t="s">
        <v>26</v>
      </c>
      <c r="C50" s="125">
        <v>14</v>
      </c>
      <c r="D50" s="10"/>
      <c r="E50" s="10"/>
      <c r="F50" s="34"/>
      <c r="G50" s="34"/>
      <c r="H50" s="34"/>
      <c r="I50" s="34"/>
      <c r="J50" s="34"/>
      <c r="K50" s="123">
        <f t="shared" si="7"/>
        <v>7</v>
      </c>
      <c r="L50" s="32"/>
      <c r="M50" s="31">
        <f t="shared" si="8"/>
        <v>14</v>
      </c>
      <c r="N50" s="31">
        <f t="shared" si="9"/>
        <v>21</v>
      </c>
      <c r="O50" s="31">
        <f t="shared" si="10"/>
        <v>21</v>
      </c>
      <c r="P50" s="31">
        <f t="shared" si="11"/>
        <v>21</v>
      </c>
      <c r="Q50" s="31">
        <f t="shared" si="12"/>
        <v>21</v>
      </c>
      <c r="R50">
        <f t="shared" si="13"/>
        <v>7</v>
      </c>
      <c r="V50" s="31"/>
    </row>
    <row r="51" spans="1:22" ht="13" customHeight="1" x14ac:dyDescent="0.15">
      <c r="A51" s="115" t="s">
        <v>27</v>
      </c>
      <c r="B51" s="115" t="s">
        <v>26</v>
      </c>
      <c r="C51" s="97">
        <v>15</v>
      </c>
      <c r="D51" s="34"/>
      <c r="E51" s="34"/>
      <c r="F51" s="34"/>
      <c r="G51" s="34"/>
      <c r="H51" s="34"/>
      <c r="I51" s="34"/>
      <c r="J51" s="34"/>
      <c r="K51" s="123">
        <f t="shared" si="7"/>
        <v>6</v>
      </c>
      <c r="L51" s="32"/>
      <c r="M51" s="31">
        <f t="shared" si="8"/>
        <v>15</v>
      </c>
      <c r="N51" s="31">
        <f t="shared" si="9"/>
        <v>21</v>
      </c>
      <c r="O51" s="31">
        <f t="shared" si="10"/>
        <v>21</v>
      </c>
      <c r="P51" s="31">
        <f t="shared" si="11"/>
        <v>21</v>
      </c>
      <c r="Q51" s="31">
        <f t="shared" si="12"/>
        <v>21</v>
      </c>
      <c r="R51">
        <f t="shared" si="13"/>
        <v>6</v>
      </c>
      <c r="V51" s="31"/>
    </row>
    <row r="52" spans="1:22" ht="13" customHeight="1" x14ac:dyDescent="0.15">
      <c r="A52" s="124" t="s">
        <v>135</v>
      </c>
      <c r="B52" s="124" t="s">
        <v>115</v>
      </c>
      <c r="C52" s="97"/>
      <c r="D52" s="34">
        <v>15</v>
      </c>
      <c r="E52" s="34"/>
      <c r="F52" s="34"/>
      <c r="G52" s="34"/>
      <c r="H52" s="34"/>
      <c r="I52" s="34"/>
      <c r="J52" s="34"/>
      <c r="K52" s="123">
        <f t="shared" si="7"/>
        <v>6</v>
      </c>
      <c r="L52" s="32"/>
      <c r="M52" s="31">
        <f t="shared" si="8"/>
        <v>15</v>
      </c>
      <c r="N52" s="31">
        <f t="shared" si="9"/>
        <v>21</v>
      </c>
      <c r="O52" s="31">
        <f t="shared" si="10"/>
        <v>21</v>
      </c>
      <c r="P52" s="31">
        <f t="shared" si="11"/>
        <v>21</v>
      </c>
      <c r="Q52" s="31">
        <f t="shared" si="12"/>
        <v>21</v>
      </c>
      <c r="R52">
        <f t="shared" si="13"/>
        <v>6</v>
      </c>
      <c r="V52" s="31"/>
    </row>
    <row r="53" spans="1:22" ht="13" customHeight="1" x14ac:dyDescent="0.15">
      <c r="A53" s="115" t="s">
        <v>15</v>
      </c>
      <c r="B53" s="115" t="s">
        <v>100</v>
      </c>
      <c r="C53" s="97"/>
      <c r="D53" s="34"/>
      <c r="E53" s="34"/>
      <c r="F53" s="34">
        <v>15</v>
      </c>
      <c r="G53" s="34"/>
      <c r="H53" s="34"/>
      <c r="I53" s="34"/>
      <c r="J53" s="34"/>
      <c r="K53" s="123">
        <f t="shared" si="7"/>
        <v>6</v>
      </c>
      <c r="L53" s="32"/>
      <c r="M53" s="31">
        <f t="shared" si="8"/>
        <v>15</v>
      </c>
      <c r="N53" s="31">
        <f t="shared" si="9"/>
        <v>21</v>
      </c>
      <c r="O53" s="31">
        <f t="shared" si="10"/>
        <v>21</v>
      </c>
      <c r="P53" s="31">
        <f t="shared" si="11"/>
        <v>21</v>
      </c>
      <c r="Q53" s="31">
        <f t="shared" si="12"/>
        <v>21</v>
      </c>
      <c r="R53">
        <f t="shared" si="13"/>
        <v>6</v>
      </c>
      <c r="V53" s="31"/>
    </row>
    <row r="54" spans="1:22" ht="13" customHeight="1" x14ac:dyDescent="0.15">
      <c r="A54" s="34" t="s">
        <v>205</v>
      </c>
      <c r="B54" s="34" t="s">
        <v>42</v>
      </c>
      <c r="C54" s="97"/>
      <c r="D54" s="34"/>
      <c r="E54" s="34"/>
      <c r="F54" s="34"/>
      <c r="G54" s="34">
        <v>15</v>
      </c>
      <c r="H54" s="34"/>
      <c r="I54" s="34"/>
      <c r="J54" s="34"/>
      <c r="K54" s="123">
        <f t="shared" si="7"/>
        <v>6</v>
      </c>
      <c r="L54" s="32"/>
      <c r="M54" s="31">
        <f t="shared" si="8"/>
        <v>15</v>
      </c>
      <c r="N54" s="31">
        <f t="shared" si="9"/>
        <v>21</v>
      </c>
      <c r="O54" s="31">
        <f t="shared" si="10"/>
        <v>21</v>
      </c>
      <c r="P54" s="31">
        <f t="shared" si="11"/>
        <v>21</v>
      </c>
      <c r="Q54" s="31">
        <f t="shared" si="12"/>
        <v>21</v>
      </c>
      <c r="R54">
        <f t="shared" si="13"/>
        <v>6</v>
      </c>
      <c r="V54" s="31"/>
    </row>
    <row r="55" spans="1:22" ht="13" customHeight="1" x14ac:dyDescent="0.15">
      <c r="A55" s="115" t="s">
        <v>52</v>
      </c>
      <c r="B55" s="115" t="s">
        <v>42</v>
      </c>
      <c r="C55" s="97"/>
      <c r="D55" s="34">
        <v>16</v>
      </c>
      <c r="E55" s="34"/>
      <c r="F55" s="34"/>
      <c r="G55" s="34"/>
      <c r="H55" s="34"/>
      <c r="I55" s="34"/>
      <c r="J55" s="34"/>
      <c r="K55" s="123">
        <f t="shared" si="7"/>
        <v>5</v>
      </c>
      <c r="L55" s="32"/>
      <c r="M55" s="31">
        <f t="shared" si="8"/>
        <v>16</v>
      </c>
      <c r="N55" s="31">
        <f t="shared" si="9"/>
        <v>21</v>
      </c>
      <c r="O55" s="31">
        <f t="shared" si="10"/>
        <v>21</v>
      </c>
      <c r="P55" s="31">
        <f t="shared" si="11"/>
        <v>21</v>
      </c>
      <c r="Q55" s="31">
        <f t="shared" si="12"/>
        <v>21</v>
      </c>
      <c r="R55">
        <f t="shared" si="13"/>
        <v>5</v>
      </c>
      <c r="V55" s="31"/>
    </row>
    <row r="56" spans="1:22" ht="13" customHeight="1" x14ac:dyDescent="0.15">
      <c r="A56" s="34" t="s">
        <v>81</v>
      </c>
      <c r="B56" s="34" t="s">
        <v>42</v>
      </c>
      <c r="C56" s="97"/>
      <c r="D56" s="34"/>
      <c r="E56" s="34">
        <v>16</v>
      </c>
      <c r="F56" s="34"/>
      <c r="G56" s="34"/>
      <c r="H56" s="34"/>
      <c r="I56" s="34"/>
      <c r="J56" s="34"/>
      <c r="K56" s="123">
        <f t="shared" si="7"/>
        <v>5</v>
      </c>
      <c r="L56" s="32"/>
      <c r="M56" s="31">
        <f t="shared" si="8"/>
        <v>16</v>
      </c>
      <c r="N56" s="31">
        <f t="shared" si="9"/>
        <v>21</v>
      </c>
      <c r="O56" s="31">
        <f t="shared" si="10"/>
        <v>21</v>
      </c>
      <c r="P56" s="31">
        <f t="shared" si="11"/>
        <v>21</v>
      </c>
      <c r="Q56" s="31">
        <f t="shared" si="12"/>
        <v>21</v>
      </c>
      <c r="R56">
        <f t="shared" si="13"/>
        <v>5</v>
      </c>
      <c r="V56" s="31"/>
    </row>
    <row r="57" spans="1:22" ht="13" customHeight="1" x14ac:dyDescent="0.15">
      <c r="A57" s="34" t="s">
        <v>206</v>
      </c>
      <c r="B57" s="34" t="s">
        <v>203</v>
      </c>
      <c r="C57" s="97"/>
      <c r="D57" s="34"/>
      <c r="E57" s="34"/>
      <c r="F57" s="34"/>
      <c r="G57" s="34">
        <v>16</v>
      </c>
      <c r="H57" s="34"/>
      <c r="I57" s="34"/>
      <c r="J57" s="34"/>
      <c r="K57" s="123">
        <f t="shared" si="7"/>
        <v>5</v>
      </c>
      <c r="L57" s="32"/>
      <c r="M57" s="31">
        <f t="shared" si="8"/>
        <v>16</v>
      </c>
      <c r="N57" s="31">
        <f t="shared" si="9"/>
        <v>21</v>
      </c>
      <c r="O57" s="31">
        <f t="shared" si="10"/>
        <v>21</v>
      </c>
      <c r="P57" s="31">
        <f t="shared" si="11"/>
        <v>21</v>
      </c>
      <c r="Q57" s="31">
        <f t="shared" si="12"/>
        <v>21</v>
      </c>
      <c r="R57">
        <f t="shared" si="13"/>
        <v>5</v>
      </c>
      <c r="V57" s="31"/>
    </row>
    <row r="58" spans="1:22" ht="13" customHeight="1" x14ac:dyDescent="0.15">
      <c r="A58" s="115" t="s">
        <v>30</v>
      </c>
      <c r="B58" s="115" t="s">
        <v>26</v>
      </c>
      <c r="C58" s="97">
        <v>17</v>
      </c>
      <c r="D58" s="34"/>
      <c r="E58" s="34"/>
      <c r="F58" s="34"/>
      <c r="G58" s="34"/>
      <c r="H58" s="34"/>
      <c r="I58" s="34"/>
      <c r="J58" s="34"/>
      <c r="K58" s="123">
        <f t="shared" si="7"/>
        <v>4</v>
      </c>
      <c r="L58" s="32"/>
      <c r="M58" s="31">
        <f t="shared" si="8"/>
        <v>17</v>
      </c>
      <c r="N58" s="31">
        <f t="shared" si="9"/>
        <v>21</v>
      </c>
      <c r="O58" s="31">
        <f t="shared" si="10"/>
        <v>21</v>
      </c>
      <c r="P58" s="31">
        <f t="shared" si="11"/>
        <v>21</v>
      </c>
      <c r="Q58" s="31">
        <f t="shared" si="12"/>
        <v>21</v>
      </c>
      <c r="R58">
        <f t="shared" si="13"/>
        <v>4</v>
      </c>
      <c r="V58" s="31"/>
    </row>
    <row r="59" spans="1:22" ht="13" customHeight="1" x14ac:dyDescent="0.15">
      <c r="A59" s="115" t="s">
        <v>21</v>
      </c>
      <c r="B59" s="115" t="s">
        <v>26</v>
      </c>
      <c r="C59" s="97"/>
      <c r="D59" s="34">
        <v>19</v>
      </c>
      <c r="E59" s="34">
        <v>19</v>
      </c>
      <c r="F59" s="34"/>
      <c r="G59" s="34"/>
      <c r="H59" s="34"/>
      <c r="I59" s="34"/>
      <c r="J59" s="34"/>
      <c r="K59" s="123">
        <f t="shared" si="7"/>
        <v>4</v>
      </c>
      <c r="L59" s="32"/>
      <c r="M59" s="31">
        <f t="shared" si="8"/>
        <v>19</v>
      </c>
      <c r="N59" s="31">
        <f t="shared" si="9"/>
        <v>19</v>
      </c>
      <c r="O59" s="31">
        <f t="shared" si="10"/>
        <v>21</v>
      </c>
      <c r="P59" s="31">
        <f t="shared" si="11"/>
        <v>21</v>
      </c>
      <c r="Q59" s="31">
        <f t="shared" si="12"/>
        <v>21</v>
      </c>
      <c r="R59">
        <f t="shared" si="13"/>
        <v>4</v>
      </c>
      <c r="V59" s="31"/>
    </row>
    <row r="60" spans="1:22" ht="13" customHeight="1" x14ac:dyDescent="0.15">
      <c r="A60" s="115" t="s">
        <v>12</v>
      </c>
      <c r="B60" s="115" t="s">
        <v>26</v>
      </c>
      <c r="C60" s="97"/>
      <c r="D60" s="34"/>
      <c r="E60" s="34"/>
      <c r="F60" s="34">
        <v>17</v>
      </c>
      <c r="G60" s="34"/>
      <c r="H60" s="34"/>
      <c r="I60" s="34"/>
      <c r="J60" s="34"/>
      <c r="K60" s="123">
        <f t="shared" si="7"/>
        <v>4</v>
      </c>
      <c r="L60" s="32"/>
      <c r="M60" s="31">
        <f t="shared" si="8"/>
        <v>17</v>
      </c>
      <c r="N60" s="31">
        <f t="shared" si="9"/>
        <v>21</v>
      </c>
      <c r="O60" s="31">
        <f t="shared" si="10"/>
        <v>21</v>
      </c>
      <c r="P60" s="31">
        <f t="shared" si="11"/>
        <v>21</v>
      </c>
      <c r="Q60" s="31">
        <f t="shared" si="12"/>
        <v>21</v>
      </c>
      <c r="R60">
        <f t="shared" si="13"/>
        <v>4</v>
      </c>
      <c r="V60" s="31"/>
    </row>
    <row r="61" spans="1:22" ht="13" customHeight="1" x14ac:dyDescent="0.15">
      <c r="A61" s="34" t="s">
        <v>199</v>
      </c>
      <c r="B61" s="34" t="s">
        <v>198</v>
      </c>
      <c r="C61" s="97"/>
      <c r="D61" s="34"/>
      <c r="E61" s="34"/>
      <c r="F61" s="34"/>
      <c r="G61" s="34">
        <v>17</v>
      </c>
      <c r="H61" s="34"/>
      <c r="I61" s="34"/>
      <c r="J61" s="34"/>
      <c r="K61" s="123">
        <f t="shared" si="7"/>
        <v>4</v>
      </c>
      <c r="L61" s="32"/>
      <c r="M61" s="31">
        <f t="shared" ref="M61:M66" si="14">IF(COUNT(C61:J61)&gt;0,SMALL(C61:J61,1),21)</f>
        <v>17</v>
      </c>
      <c r="N61" s="31">
        <f t="shared" ref="N61:N66" si="15">IF(COUNT(C61:J61)&gt;1,SMALL(C61:J61,2),21)</f>
        <v>21</v>
      </c>
      <c r="O61" s="31">
        <f t="shared" ref="O61:O66" si="16">IF(COUNT(C61:J61)&gt;2,SMALL(C61:J61,3),21)</f>
        <v>21</v>
      </c>
      <c r="P61" s="31">
        <f t="shared" ref="P61:P66" si="17">IF(COUNT(C61:J61)&gt;3,SMALL(C61:J61,4),21)</f>
        <v>21</v>
      </c>
      <c r="Q61" s="31">
        <f t="shared" ref="Q61:Q66" si="18">IF(COUNT(C61:J61)&gt;4,SMALL(C61:J61,5),21)</f>
        <v>21</v>
      </c>
      <c r="R61">
        <f t="shared" ref="R61:R66" si="19">21*5-M61-N61-O61-P61-Q61-((5-COUNT(M61:Q61))*21)</f>
        <v>4</v>
      </c>
      <c r="V61" s="31"/>
    </row>
    <row r="62" spans="1:22" ht="13" customHeight="1" x14ac:dyDescent="0.15">
      <c r="A62" s="127" t="s">
        <v>80</v>
      </c>
      <c r="B62" s="115" t="s">
        <v>50</v>
      </c>
      <c r="C62" s="38">
        <v>19</v>
      </c>
      <c r="D62" s="27"/>
      <c r="E62" s="28"/>
      <c r="F62" s="27"/>
      <c r="G62" s="29"/>
      <c r="H62" s="29"/>
      <c r="I62" s="29"/>
      <c r="J62" s="28"/>
      <c r="K62" s="45">
        <f t="shared" si="7"/>
        <v>2</v>
      </c>
      <c r="L62" s="32"/>
      <c r="M62" s="31">
        <f t="shared" si="14"/>
        <v>19</v>
      </c>
      <c r="N62" s="31">
        <f t="shared" si="15"/>
        <v>21</v>
      </c>
      <c r="O62" s="31">
        <f t="shared" si="16"/>
        <v>21</v>
      </c>
      <c r="P62" s="31">
        <f t="shared" si="17"/>
        <v>21</v>
      </c>
      <c r="Q62" s="31">
        <f t="shared" si="18"/>
        <v>21</v>
      </c>
      <c r="R62">
        <f t="shared" si="19"/>
        <v>2</v>
      </c>
      <c r="V62" s="31"/>
    </row>
    <row r="63" spans="1:22" ht="13" customHeight="1" x14ac:dyDescent="0.15">
      <c r="A63" s="127" t="s">
        <v>76</v>
      </c>
      <c r="B63" s="115" t="s">
        <v>42</v>
      </c>
      <c r="C63" s="28">
        <v>20</v>
      </c>
      <c r="D63" s="27"/>
      <c r="E63" s="28"/>
      <c r="F63" s="27"/>
      <c r="G63" s="29">
        <v>20</v>
      </c>
      <c r="H63" s="29"/>
      <c r="I63" s="29"/>
      <c r="J63" s="28"/>
      <c r="K63" s="45">
        <f t="shared" si="7"/>
        <v>2</v>
      </c>
      <c r="L63" s="32"/>
      <c r="M63" s="31">
        <f t="shared" si="14"/>
        <v>20</v>
      </c>
      <c r="N63" s="31">
        <f t="shared" si="15"/>
        <v>20</v>
      </c>
      <c r="O63" s="31">
        <f t="shared" si="16"/>
        <v>21</v>
      </c>
      <c r="P63" s="31">
        <f t="shared" si="17"/>
        <v>21</v>
      </c>
      <c r="Q63" s="31">
        <f t="shared" si="18"/>
        <v>21</v>
      </c>
      <c r="R63">
        <f t="shared" si="19"/>
        <v>2</v>
      </c>
      <c r="V63" s="31"/>
    </row>
    <row r="64" spans="1:22" ht="13" customHeight="1" x14ac:dyDescent="0.15">
      <c r="A64" s="33" t="s">
        <v>165</v>
      </c>
      <c r="B64" s="34" t="s">
        <v>149</v>
      </c>
      <c r="C64" s="38"/>
      <c r="D64" s="27"/>
      <c r="E64" s="28"/>
      <c r="F64" s="27"/>
      <c r="G64" s="29">
        <v>19</v>
      </c>
      <c r="H64" s="29"/>
      <c r="I64" s="29"/>
      <c r="J64" s="28"/>
      <c r="K64" s="45">
        <f t="shared" si="7"/>
        <v>2</v>
      </c>
      <c r="L64" s="32"/>
      <c r="M64" s="31">
        <f t="shared" si="14"/>
        <v>19</v>
      </c>
      <c r="N64" s="31">
        <f t="shared" si="15"/>
        <v>21</v>
      </c>
      <c r="O64" s="31">
        <f t="shared" si="16"/>
        <v>21</v>
      </c>
      <c r="P64" s="31">
        <f t="shared" si="17"/>
        <v>21</v>
      </c>
      <c r="Q64" s="31">
        <f t="shared" si="18"/>
        <v>21</v>
      </c>
      <c r="R64">
        <f t="shared" si="19"/>
        <v>2</v>
      </c>
      <c r="V64" s="31"/>
    </row>
    <row r="65" spans="1:22" ht="13" customHeight="1" x14ac:dyDescent="0.15">
      <c r="A65" s="33" t="s">
        <v>38</v>
      </c>
      <c r="B65" s="34" t="s">
        <v>13</v>
      </c>
      <c r="C65" s="38"/>
      <c r="D65" s="27"/>
      <c r="E65" s="28">
        <v>20</v>
      </c>
      <c r="F65" s="27"/>
      <c r="G65" s="29"/>
      <c r="H65" s="29"/>
      <c r="I65" s="29"/>
      <c r="J65" s="28"/>
      <c r="K65" s="45">
        <f t="shared" si="7"/>
        <v>1</v>
      </c>
      <c r="L65" s="32"/>
      <c r="M65" s="31">
        <f t="shared" si="14"/>
        <v>20</v>
      </c>
      <c r="N65" s="31">
        <f t="shared" si="15"/>
        <v>21</v>
      </c>
      <c r="O65" s="31">
        <f t="shared" si="16"/>
        <v>21</v>
      </c>
      <c r="P65" s="31">
        <f t="shared" si="17"/>
        <v>21</v>
      </c>
      <c r="Q65" s="31">
        <f t="shared" si="18"/>
        <v>21</v>
      </c>
      <c r="R65">
        <f t="shared" si="19"/>
        <v>1</v>
      </c>
      <c r="V65" s="31"/>
    </row>
    <row r="66" spans="1:22" ht="13" customHeight="1" x14ac:dyDescent="0.15">
      <c r="A66" s="33"/>
      <c r="B66" s="34"/>
      <c r="C66" s="38"/>
      <c r="D66" s="27"/>
      <c r="E66" s="28"/>
      <c r="F66" s="27"/>
      <c r="G66" s="29"/>
      <c r="H66" s="29"/>
      <c r="I66" s="29"/>
      <c r="J66" s="28"/>
      <c r="K66" s="45" t="str">
        <f t="shared" ref="K66" si="20">IF(R66&lt;1," ",R66)</f>
        <v xml:space="preserve"> </v>
      </c>
      <c r="L66" s="32"/>
      <c r="M66" s="31">
        <f t="shared" si="14"/>
        <v>21</v>
      </c>
      <c r="N66" s="31">
        <f t="shared" si="15"/>
        <v>21</v>
      </c>
      <c r="O66" s="31">
        <f t="shared" si="16"/>
        <v>21</v>
      </c>
      <c r="P66" s="31">
        <f t="shared" si="17"/>
        <v>21</v>
      </c>
      <c r="Q66" s="31">
        <f t="shared" si="18"/>
        <v>21</v>
      </c>
      <c r="R66">
        <f t="shared" si="19"/>
        <v>0</v>
      </c>
      <c r="V66" s="31"/>
    </row>
    <row r="67" spans="1:22" ht="13" customHeight="1" thickBot="1" x14ac:dyDescent="0.2">
      <c r="A67" s="95"/>
      <c r="B67" s="73"/>
      <c r="C67" s="83"/>
      <c r="D67" s="73"/>
      <c r="E67" s="73"/>
      <c r="F67" s="73"/>
      <c r="G67" s="73"/>
      <c r="H67" s="73"/>
      <c r="I67" s="73"/>
      <c r="J67" s="84"/>
      <c r="K67" s="74" t="str">
        <f t="shared" ref="K67" si="21">IF(R67&lt;1," ",R67)</f>
        <v xml:space="preserve"> </v>
      </c>
      <c r="L67" s="32"/>
      <c r="M67" s="31">
        <f t="shared" ref="M67" si="22">IF(COUNT(C67:J67)&gt;0,SMALL(C67:J67,1),21)</f>
        <v>21</v>
      </c>
      <c r="N67" s="31">
        <f t="shared" ref="N67" si="23">IF(COUNT(C67:J67)&gt;1,SMALL(C67:J67,2),21)</f>
        <v>21</v>
      </c>
      <c r="O67" s="31">
        <f t="shared" ref="O67" si="24">IF(COUNT(C67:J67)&gt;2,SMALL(C67:J67,3),21)</f>
        <v>21</v>
      </c>
      <c r="P67" s="31">
        <f t="shared" ref="P67" si="25">IF(COUNT(C67:J67)&gt;3,SMALL(C67:J67,4),21)</f>
        <v>21</v>
      </c>
      <c r="Q67" s="31">
        <f t="shared" ref="Q67" si="26">IF(COUNT(C67:J67)&gt;4,SMALL(C67:J67,5),21)</f>
        <v>21</v>
      </c>
      <c r="R67">
        <f t="shared" ref="R67" si="27">21*5-M67-N67-O67-P67-Q67-((5-COUNT(M67:Q67))*21)</f>
        <v>0</v>
      </c>
      <c r="V67" s="31"/>
    </row>
    <row r="68" spans="1:22" ht="13" customHeight="1" x14ac:dyDescent="0.15">
      <c r="A68" s="90"/>
    </row>
    <row r="69" spans="1:22" ht="13" customHeight="1" x14ac:dyDescent="0.15"/>
    <row r="70" spans="1:22" ht="13" customHeight="1" x14ac:dyDescent="0.15"/>
    <row r="71" spans="1:22" ht="13" customHeight="1" x14ac:dyDescent="0.15"/>
    <row r="72" spans="1:22" ht="13" customHeight="1" x14ac:dyDescent="0.15"/>
    <row r="73" spans="1:22" ht="13" customHeight="1" x14ac:dyDescent="0.15"/>
    <row r="74" spans="1:22" ht="13" customHeight="1" x14ac:dyDescent="0.15"/>
    <row r="75" spans="1:22" ht="13" customHeight="1" x14ac:dyDescent="0.15"/>
    <row r="76" spans="1:22" ht="13" customHeight="1" x14ac:dyDescent="0.15"/>
    <row r="77" spans="1:22" ht="13" customHeight="1" x14ac:dyDescent="0.15"/>
    <row r="78" spans="1:22" ht="13" customHeight="1" x14ac:dyDescent="0.15"/>
    <row r="79" spans="1:22" ht="13" customHeight="1" x14ac:dyDescent="0.15"/>
    <row r="80" spans="1:22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  <row r="467" ht="13" customHeight="1" x14ac:dyDescent="0.15"/>
    <row r="468" ht="13" customHeight="1" x14ac:dyDescent="0.15"/>
    <row r="469" ht="13" customHeight="1" x14ac:dyDescent="0.15"/>
    <row r="470" ht="13" customHeight="1" x14ac:dyDescent="0.15"/>
    <row r="471" ht="13" customHeight="1" x14ac:dyDescent="0.15"/>
    <row r="472" ht="13" customHeight="1" x14ac:dyDescent="0.15"/>
    <row r="473" ht="13" customHeight="1" x14ac:dyDescent="0.15"/>
    <row r="474" ht="13" customHeight="1" x14ac:dyDescent="0.15"/>
    <row r="475" ht="13" customHeight="1" x14ac:dyDescent="0.15"/>
    <row r="476" ht="13" customHeight="1" x14ac:dyDescent="0.15"/>
    <row r="477" ht="13" customHeight="1" x14ac:dyDescent="0.15"/>
    <row r="478" ht="13" customHeight="1" x14ac:dyDescent="0.15"/>
    <row r="479" ht="13" customHeight="1" x14ac:dyDescent="0.15"/>
    <row r="480" ht="13" customHeight="1" x14ac:dyDescent="0.15"/>
    <row r="481" ht="13" customHeight="1" x14ac:dyDescent="0.15"/>
    <row r="482" ht="13" customHeight="1" x14ac:dyDescent="0.15"/>
    <row r="483" ht="13" customHeight="1" x14ac:dyDescent="0.15"/>
    <row r="484" ht="13" customHeight="1" x14ac:dyDescent="0.15"/>
    <row r="485" ht="13" customHeight="1" x14ac:dyDescent="0.15"/>
    <row r="486" ht="13" customHeight="1" x14ac:dyDescent="0.15"/>
    <row r="487" ht="13" customHeight="1" x14ac:dyDescent="0.15"/>
    <row r="488" ht="13" customHeight="1" x14ac:dyDescent="0.15"/>
    <row r="489" ht="13" customHeight="1" x14ac:dyDescent="0.15"/>
    <row r="490" ht="13" customHeight="1" x14ac:dyDescent="0.15"/>
    <row r="491" ht="13" customHeight="1" x14ac:dyDescent="0.15"/>
    <row r="492" ht="13" customHeight="1" x14ac:dyDescent="0.15"/>
    <row r="493" ht="13" customHeight="1" x14ac:dyDescent="0.15"/>
    <row r="494" ht="13" customHeight="1" x14ac:dyDescent="0.15"/>
    <row r="495" ht="13" customHeight="1" x14ac:dyDescent="0.15"/>
    <row r="496" ht="13" customHeight="1" x14ac:dyDescent="0.15"/>
    <row r="497" ht="13" customHeight="1" x14ac:dyDescent="0.15"/>
    <row r="498" ht="13" customHeight="1" x14ac:dyDescent="0.15"/>
    <row r="499" ht="13" customHeight="1" x14ac:dyDescent="0.15"/>
  </sheetData>
  <sortState xmlns:xlrd2="http://schemas.microsoft.com/office/spreadsheetml/2017/richdata2" ref="A5:K65">
    <sortCondition descending="1" ref="K5:K65"/>
  </sortState>
  <mergeCells count="1">
    <mergeCell ref="A1:D1"/>
  </mergeCells>
  <phoneticPr fontId="0" type="noConversion"/>
  <pageMargins left="0.75" right="0.75" top="1" bottom="1" header="0.5" footer="0.5"/>
  <pageSetup paperSize="9" scale="80" fitToHeight="2" orientation="landscape" r:id="rId1"/>
  <headerFooter alignWithMargins="0">
    <oddFooter>&amp;C&amp;"Verdana,Normal"www.oslosportsfiskere.no/isfiske/NC2007.xls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F341"/>
  <sheetViews>
    <sheetView zoomScale="83" workbookViewId="0">
      <selection activeCell="A5" sqref="A5:I51"/>
    </sheetView>
  </sheetViews>
  <sheetFormatPr baseColWidth="10" defaultRowHeight="13" x14ac:dyDescent="0.15"/>
  <cols>
    <col min="1" max="1" width="7" customWidth="1"/>
    <col min="2" max="3" width="24.3984375" customWidth="1"/>
    <col min="4" max="6" width="13.3984375" customWidth="1"/>
    <col min="7" max="7" width="15.796875" customWidth="1"/>
    <col min="8" max="9" width="16.3984375" customWidth="1"/>
    <col min="10" max="10" width="3.3984375" hidden="1" customWidth="1"/>
    <col min="11" max="11" width="0.19921875" hidden="1" customWidth="1"/>
    <col min="12" max="12" width="3" hidden="1" customWidth="1"/>
    <col min="13" max="13" width="0.19921875" hidden="1" customWidth="1"/>
    <col min="14" max="14" width="3.796875" hidden="1" customWidth="1"/>
    <col min="15" max="15" width="7" hidden="1" customWidth="1"/>
    <col min="16" max="16" width="4.3984375" style="26" customWidth="1"/>
    <col min="17" max="17" width="3.3984375" hidden="1" customWidth="1"/>
    <col min="18" max="19" width="3.59765625" hidden="1" customWidth="1"/>
    <col min="20" max="20" width="6.3984375" hidden="1" customWidth="1"/>
    <col min="21" max="21" width="3.3984375" hidden="1" customWidth="1"/>
    <col min="22" max="22" width="3.796875" hidden="1" customWidth="1"/>
    <col min="23" max="23" width="4" hidden="1" customWidth="1"/>
    <col min="24" max="26" width="3.3984375" hidden="1" customWidth="1"/>
    <col min="27" max="27" width="6" hidden="1" customWidth="1"/>
  </cols>
  <sheetData>
    <row r="1" spans="1:32" s="31" customFormat="1" ht="25" customHeight="1" thickBot="1" x14ac:dyDescent="0.35">
      <c r="A1" s="128" t="s">
        <v>93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C2" s="53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77" t="s">
        <v>171</v>
      </c>
      <c r="H3" s="114" t="s">
        <v>90</v>
      </c>
      <c r="I3" s="114" t="s">
        <v>91</v>
      </c>
      <c r="J3" s="80"/>
      <c r="K3" s="57" t="s">
        <v>5</v>
      </c>
      <c r="L3" s="56"/>
      <c r="M3" s="55"/>
      <c r="N3" s="55"/>
      <c r="O3" s="57"/>
      <c r="P3" s="32"/>
      <c r="AB3" s="32"/>
    </row>
    <row r="4" spans="1:32" s="31" customFormat="1" ht="16" customHeight="1" thickBot="1" x14ac:dyDescent="0.2">
      <c r="A4" s="58" t="s">
        <v>0</v>
      </c>
      <c r="B4" s="59" t="s">
        <v>1</v>
      </c>
      <c r="C4" s="59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72"/>
      <c r="L4" s="62" t="s">
        <v>4</v>
      </c>
      <c r="M4" s="63"/>
      <c r="N4" s="63"/>
      <c r="O4" s="64"/>
      <c r="P4" s="32"/>
      <c r="AB4" s="32"/>
    </row>
    <row r="5" spans="1:32" s="31" customFormat="1" ht="13" customHeight="1" x14ac:dyDescent="0.15">
      <c r="A5" s="33">
        <f>IF(AA5&lt;1," ",AA5)</f>
        <v>81</v>
      </c>
      <c r="B5" s="115" t="s">
        <v>28</v>
      </c>
      <c r="C5" s="115" t="s">
        <v>13</v>
      </c>
      <c r="D5" s="28">
        <v>4</v>
      </c>
      <c r="E5" s="27">
        <v>8</v>
      </c>
      <c r="F5" s="34">
        <v>10</v>
      </c>
      <c r="G5" s="27">
        <v>1</v>
      </c>
      <c r="H5" s="27">
        <v>1</v>
      </c>
      <c r="I5" s="30"/>
      <c r="J5" s="8"/>
      <c r="K5" s="7"/>
      <c r="L5" s="82">
        <f t="shared" ref="L5:L41" si="0">IF(Q5&gt;20," ",Q5)</f>
        <v>1</v>
      </c>
      <c r="M5" s="5">
        <f t="shared" ref="M5:M41" si="1">IF(R5&gt;20," ",R5)</f>
        <v>1</v>
      </c>
      <c r="N5" s="5">
        <f t="shared" ref="N5:N41" si="2">IF(S5&gt;20," ",S5)</f>
        <v>4</v>
      </c>
      <c r="O5" s="6">
        <f t="shared" ref="O5:O41" si="3">IF(T5&lt;1," ",T5)</f>
        <v>57</v>
      </c>
      <c r="P5" s="26"/>
      <c r="Q5">
        <f t="shared" ref="Q5:Q41" si="4">IF(COUNT(D5:K5)&gt;0,SMALL(D5:K5,1),21)</f>
        <v>1</v>
      </c>
      <c r="R5">
        <f t="shared" ref="R5:R41" si="5">IF(COUNT(D5:K5)&gt;1,SMALL(D5:K5,2),21)</f>
        <v>1</v>
      </c>
      <c r="S5">
        <f t="shared" ref="S5:S41" si="6">IF(COUNT(D5:K5)&gt;2,SMALL(D5:K5,3),21)</f>
        <v>4</v>
      </c>
      <c r="T5">
        <f t="shared" ref="T5:T41" si="7">21*3-Q5-R5-S5-((3-COUNT(Q5:S5))*21)</f>
        <v>57</v>
      </c>
      <c r="U5"/>
      <c r="V5" s="31">
        <f t="shared" ref="V5:V41" si="8">IF(COUNT(D5:K5)&gt;0,SMALL(D5:K5,1),21)</f>
        <v>1</v>
      </c>
      <c r="W5" s="31">
        <f t="shared" ref="W5:W41" si="9">IF(COUNT(D5:K5)&gt;1,SMALL(D5:K5,2),21)</f>
        <v>1</v>
      </c>
      <c r="X5" s="31">
        <f t="shared" ref="X5:X41" si="10">IF(COUNT(D5:K5)&gt;2,SMALL(D5:K5,3),21)</f>
        <v>4</v>
      </c>
      <c r="Y5" s="31">
        <f t="shared" ref="Y5:Y41" si="11">IF(COUNT(D5:K5)&gt;3,SMALL(D5:K5,4),21)</f>
        <v>8</v>
      </c>
      <c r="Z5" s="31">
        <f t="shared" ref="Z5:Z41" si="12">IF(COUNT(D5:K5)&gt;4,SMALL(D5:K5,5),21)</f>
        <v>10</v>
      </c>
      <c r="AA5">
        <f t="shared" ref="AA5:AA41" si="13">21*5-V5-W5-X5-Y5-Z5-((5-COUNT(V5:Z5))*21)</f>
        <v>81</v>
      </c>
      <c r="AB5"/>
      <c r="AE5" s="47"/>
      <c r="AF5"/>
    </row>
    <row r="6" spans="1:32" s="31" customFormat="1" ht="13" customHeight="1" x14ac:dyDescent="0.15">
      <c r="A6" s="33">
        <f>IF(AA6&lt;1," ",AA6)</f>
        <v>78</v>
      </c>
      <c r="B6" s="115" t="s">
        <v>43</v>
      </c>
      <c r="C6" s="115" t="s">
        <v>42</v>
      </c>
      <c r="D6" s="28">
        <v>3</v>
      </c>
      <c r="E6" s="27">
        <v>1</v>
      </c>
      <c r="F6" s="34">
        <v>8</v>
      </c>
      <c r="G6" s="27">
        <v>13</v>
      </c>
      <c r="H6" s="27">
        <v>2</v>
      </c>
      <c r="I6" s="30"/>
      <c r="J6" s="8"/>
      <c r="K6" s="7"/>
      <c r="L6" s="82">
        <f t="shared" si="0"/>
        <v>1</v>
      </c>
      <c r="M6" s="5">
        <f t="shared" si="1"/>
        <v>2</v>
      </c>
      <c r="N6" s="5">
        <f t="shared" si="2"/>
        <v>3</v>
      </c>
      <c r="O6" s="6">
        <f t="shared" si="3"/>
        <v>57</v>
      </c>
      <c r="P6" s="26"/>
      <c r="Q6">
        <f t="shared" si="4"/>
        <v>1</v>
      </c>
      <c r="R6">
        <f t="shared" si="5"/>
        <v>2</v>
      </c>
      <c r="S6">
        <f t="shared" si="6"/>
        <v>3</v>
      </c>
      <c r="T6">
        <f t="shared" si="7"/>
        <v>57</v>
      </c>
      <c r="U6"/>
      <c r="V6" s="31">
        <f t="shared" si="8"/>
        <v>1</v>
      </c>
      <c r="W6" s="31">
        <f t="shared" si="9"/>
        <v>2</v>
      </c>
      <c r="X6" s="31">
        <f t="shared" si="10"/>
        <v>3</v>
      </c>
      <c r="Y6" s="31">
        <f t="shared" si="11"/>
        <v>8</v>
      </c>
      <c r="Z6" s="31">
        <f t="shared" si="12"/>
        <v>13</v>
      </c>
      <c r="AA6">
        <f t="shared" si="13"/>
        <v>78</v>
      </c>
      <c r="AB6"/>
      <c r="AE6" s="47"/>
      <c r="AF6"/>
    </row>
    <row r="7" spans="1:32" ht="13" customHeight="1" x14ac:dyDescent="0.15">
      <c r="A7" s="33">
        <f>IF(AA7&lt;1," ",AA7)</f>
        <v>71</v>
      </c>
      <c r="B7" s="115" t="s">
        <v>18</v>
      </c>
      <c r="C7" s="115" t="s">
        <v>13</v>
      </c>
      <c r="D7" s="28">
        <v>2</v>
      </c>
      <c r="E7" s="27">
        <v>9</v>
      </c>
      <c r="F7" s="34">
        <v>4</v>
      </c>
      <c r="G7" s="27">
        <v>16</v>
      </c>
      <c r="H7" s="27">
        <v>3</v>
      </c>
      <c r="I7" s="30"/>
      <c r="J7" s="8"/>
      <c r="K7" s="7"/>
      <c r="L7" s="82">
        <f t="shared" si="0"/>
        <v>2</v>
      </c>
      <c r="M7" s="5">
        <f t="shared" si="1"/>
        <v>3</v>
      </c>
      <c r="N7" s="5">
        <f t="shared" si="2"/>
        <v>4</v>
      </c>
      <c r="O7" s="6">
        <f t="shared" si="3"/>
        <v>54</v>
      </c>
      <c r="Q7">
        <f t="shared" si="4"/>
        <v>2</v>
      </c>
      <c r="R7">
        <f t="shared" si="5"/>
        <v>3</v>
      </c>
      <c r="S7">
        <f t="shared" si="6"/>
        <v>4</v>
      </c>
      <c r="T7">
        <f t="shared" si="7"/>
        <v>54</v>
      </c>
      <c r="V7" s="31">
        <f t="shared" si="8"/>
        <v>2</v>
      </c>
      <c r="W7" s="31">
        <f t="shared" si="9"/>
        <v>3</v>
      </c>
      <c r="X7" s="31">
        <f t="shared" si="10"/>
        <v>4</v>
      </c>
      <c r="Y7" s="31">
        <f t="shared" si="11"/>
        <v>9</v>
      </c>
      <c r="Z7" s="31">
        <f t="shared" si="12"/>
        <v>16</v>
      </c>
      <c r="AA7">
        <f t="shared" si="13"/>
        <v>71</v>
      </c>
      <c r="AC7" s="31"/>
      <c r="AD7" s="31"/>
      <c r="AE7" s="47"/>
    </row>
    <row r="8" spans="1:32" ht="13" customHeight="1" x14ac:dyDescent="0.15">
      <c r="A8" s="33">
        <f>IF(AA8&lt;1," ",AA8)</f>
        <v>58</v>
      </c>
      <c r="B8" s="115" t="s">
        <v>106</v>
      </c>
      <c r="C8" s="115" t="s">
        <v>42</v>
      </c>
      <c r="D8" s="28">
        <v>17</v>
      </c>
      <c r="E8" s="27">
        <v>7</v>
      </c>
      <c r="F8" s="34">
        <v>15</v>
      </c>
      <c r="G8" s="27">
        <v>2</v>
      </c>
      <c r="H8" s="29">
        <v>6</v>
      </c>
      <c r="I8" s="89"/>
      <c r="J8" s="8"/>
      <c r="K8" s="7"/>
      <c r="L8" s="82">
        <f t="shared" si="0"/>
        <v>2</v>
      </c>
      <c r="M8" s="5">
        <f t="shared" si="1"/>
        <v>6</v>
      </c>
      <c r="N8" s="5">
        <f t="shared" si="2"/>
        <v>7</v>
      </c>
      <c r="O8" s="6">
        <f t="shared" si="3"/>
        <v>48</v>
      </c>
      <c r="Q8">
        <f t="shared" si="4"/>
        <v>2</v>
      </c>
      <c r="R8">
        <f t="shared" si="5"/>
        <v>6</v>
      </c>
      <c r="S8">
        <f t="shared" si="6"/>
        <v>7</v>
      </c>
      <c r="T8">
        <f t="shared" si="7"/>
        <v>48</v>
      </c>
      <c r="V8" s="31">
        <f t="shared" si="8"/>
        <v>2</v>
      </c>
      <c r="W8" s="31">
        <f t="shared" si="9"/>
        <v>6</v>
      </c>
      <c r="X8" s="31">
        <f t="shared" si="10"/>
        <v>7</v>
      </c>
      <c r="Y8" s="31">
        <f t="shared" si="11"/>
        <v>15</v>
      </c>
      <c r="Z8" s="31">
        <f t="shared" si="12"/>
        <v>17</v>
      </c>
      <c r="AA8">
        <f t="shared" si="13"/>
        <v>58</v>
      </c>
      <c r="AC8" s="31"/>
      <c r="AD8" s="31"/>
      <c r="AE8" s="47"/>
      <c r="AF8" s="31"/>
    </row>
    <row r="9" spans="1:32" ht="13" customHeight="1" x14ac:dyDescent="0.15">
      <c r="A9" s="33">
        <f>IF(AA9&lt;1," ",AA9)</f>
        <v>48</v>
      </c>
      <c r="B9" s="115" t="s">
        <v>34</v>
      </c>
      <c r="C9" s="115" t="s">
        <v>104</v>
      </c>
      <c r="D9" s="28"/>
      <c r="E9" s="27">
        <v>6</v>
      </c>
      <c r="F9" s="34">
        <v>13</v>
      </c>
      <c r="G9" s="27">
        <v>10</v>
      </c>
      <c r="H9" s="29">
        <v>7</v>
      </c>
      <c r="I9" s="89"/>
      <c r="J9" s="8"/>
      <c r="K9" s="7"/>
      <c r="L9" s="82">
        <f t="shared" si="0"/>
        <v>6</v>
      </c>
      <c r="M9" s="5">
        <f t="shared" si="1"/>
        <v>7</v>
      </c>
      <c r="N9" s="5">
        <f t="shared" si="2"/>
        <v>10</v>
      </c>
      <c r="O9" s="6">
        <f t="shared" si="3"/>
        <v>40</v>
      </c>
      <c r="Q9">
        <f t="shared" si="4"/>
        <v>6</v>
      </c>
      <c r="R9">
        <f t="shared" si="5"/>
        <v>7</v>
      </c>
      <c r="S9">
        <f t="shared" si="6"/>
        <v>10</v>
      </c>
      <c r="T9">
        <f t="shared" si="7"/>
        <v>40</v>
      </c>
      <c r="V9" s="31">
        <f t="shared" si="8"/>
        <v>6</v>
      </c>
      <c r="W9" s="31">
        <f t="shared" si="9"/>
        <v>7</v>
      </c>
      <c r="X9" s="31">
        <f t="shared" si="10"/>
        <v>10</v>
      </c>
      <c r="Y9" s="31">
        <f t="shared" si="11"/>
        <v>13</v>
      </c>
      <c r="Z9" s="31">
        <f t="shared" si="12"/>
        <v>21</v>
      </c>
      <c r="AA9">
        <f t="shared" si="13"/>
        <v>48</v>
      </c>
      <c r="AC9" s="31"/>
      <c r="AD9" s="31"/>
      <c r="AE9" s="47"/>
    </row>
    <row r="10" spans="1:32" ht="13" customHeight="1" x14ac:dyDescent="0.15">
      <c r="A10" s="33">
        <f>IF(AA10&lt;1," ",AA10)</f>
        <v>46</v>
      </c>
      <c r="B10" s="115" t="s">
        <v>51</v>
      </c>
      <c r="C10" s="115" t="s">
        <v>104</v>
      </c>
      <c r="D10" s="28"/>
      <c r="E10" s="27">
        <v>2</v>
      </c>
      <c r="F10" s="34">
        <v>17</v>
      </c>
      <c r="G10" s="27">
        <v>3</v>
      </c>
      <c r="H10" s="29">
        <v>16</v>
      </c>
      <c r="I10" s="89"/>
      <c r="J10" s="8"/>
      <c r="K10" s="7"/>
      <c r="L10" s="82">
        <f t="shared" si="0"/>
        <v>2</v>
      </c>
      <c r="M10" s="5">
        <f t="shared" si="1"/>
        <v>3</v>
      </c>
      <c r="N10" s="5">
        <f t="shared" si="2"/>
        <v>16</v>
      </c>
      <c r="O10" s="6">
        <f t="shared" si="3"/>
        <v>42</v>
      </c>
      <c r="Q10">
        <f t="shared" si="4"/>
        <v>2</v>
      </c>
      <c r="R10">
        <f t="shared" si="5"/>
        <v>3</v>
      </c>
      <c r="S10">
        <f t="shared" si="6"/>
        <v>16</v>
      </c>
      <c r="T10">
        <f t="shared" si="7"/>
        <v>42</v>
      </c>
      <c r="V10" s="31">
        <f t="shared" si="8"/>
        <v>2</v>
      </c>
      <c r="W10" s="31">
        <f t="shared" si="9"/>
        <v>3</v>
      </c>
      <c r="X10" s="31">
        <f t="shared" si="10"/>
        <v>16</v>
      </c>
      <c r="Y10" s="31">
        <f t="shared" si="11"/>
        <v>17</v>
      </c>
      <c r="Z10" s="31">
        <f t="shared" si="12"/>
        <v>21</v>
      </c>
      <c r="AA10">
        <f t="shared" si="13"/>
        <v>46</v>
      </c>
      <c r="AC10" s="31"/>
      <c r="AD10" s="31"/>
      <c r="AE10" s="47"/>
      <c r="AF10" s="47"/>
    </row>
    <row r="11" spans="1:32" ht="13" customHeight="1" x14ac:dyDescent="0.15">
      <c r="A11" s="33">
        <f>IF(AA11&lt;1," ",AA11)</f>
        <v>42</v>
      </c>
      <c r="B11" s="115" t="s">
        <v>45</v>
      </c>
      <c r="C11" s="115" t="s">
        <v>100</v>
      </c>
      <c r="D11" s="28">
        <v>7</v>
      </c>
      <c r="E11" s="27">
        <v>5</v>
      </c>
      <c r="F11" s="34">
        <v>16</v>
      </c>
      <c r="G11" s="27">
        <v>14</v>
      </c>
      <c r="H11" s="29"/>
      <c r="I11" s="89"/>
      <c r="J11" s="8"/>
      <c r="K11" s="7"/>
      <c r="L11" s="82">
        <f t="shared" si="0"/>
        <v>5</v>
      </c>
      <c r="M11" s="5">
        <f t="shared" si="1"/>
        <v>7</v>
      </c>
      <c r="N11" s="5">
        <f t="shared" si="2"/>
        <v>14</v>
      </c>
      <c r="O11" s="6">
        <f t="shared" si="3"/>
        <v>37</v>
      </c>
      <c r="Q11">
        <f t="shared" si="4"/>
        <v>5</v>
      </c>
      <c r="R11">
        <f t="shared" si="5"/>
        <v>7</v>
      </c>
      <c r="S11">
        <f t="shared" si="6"/>
        <v>14</v>
      </c>
      <c r="T11">
        <f t="shared" si="7"/>
        <v>37</v>
      </c>
      <c r="V11" s="31">
        <f t="shared" si="8"/>
        <v>5</v>
      </c>
      <c r="W11" s="31">
        <f t="shared" si="9"/>
        <v>7</v>
      </c>
      <c r="X11" s="31">
        <f t="shared" si="10"/>
        <v>14</v>
      </c>
      <c r="Y11" s="31">
        <f t="shared" si="11"/>
        <v>16</v>
      </c>
      <c r="Z11" s="31">
        <f t="shared" si="12"/>
        <v>21</v>
      </c>
      <c r="AA11">
        <f t="shared" si="13"/>
        <v>42</v>
      </c>
      <c r="AC11" s="31"/>
      <c r="AD11" s="31"/>
      <c r="AE11" s="47"/>
      <c r="AF11" s="31"/>
    </row>
    <row r="12" spans="1:32" ht="13" customHeight="1" x14ac:dyDescent="0.15">
      <c r="A12" s="33">
        <f>IF(AA12&lt;1," ",AA12)</f>
        <v>40</v>
      </c>
      <c r="B12" s="115" t="s">
        <v>44</v>
      </c>
      <c r="C12" s="115" t="s">
        <v>42</v>
      </c>
      <c r="D12" s="28">
        <v>1</v>
      </c>
      <c r="E12" s="27"/>
      <c r="F12" s="34"/>
      <c r="G12" s="27">
        <v>9</v>
      </c>
      <c r="H12" s="29">
        <v>13</v>
      </c>
      <c r="I12" s="89"/>
      <c r="J12" s="8"/>
      <c r="K12" s="7"/>
      <c r="L12" s="82">
        <f t="shared" si="0"/>
        <v>1</v>
      </c>
      <c r="M12" s="5">
        <f t="shared" si="1"/>
        <v>9</v>
      </c>
      <c r="N12" s="5">
        <f t="shared" si="2"/>
        <v>13</v>
      </c>
      <c r="O12" s="6">
        <f t="shared" si="3"/>
        <v>40</v>
      </c>
      <c r="Q12">
        <f t="shared" si="4"/>
        <v>1</v>
      </c>
      <c r="R12">
        <f t="shared" si="5"/>
        <v>9</v>
      </c>
      <c r="S12">
        <f t="shared" si="6"/>
        <v>13</v>
      </c>
      <c r="T12">
        <f t="shared" si="7"/>
        <v>40</v>
      </c>
      <c r="V12" s="31">
        <f t="shared" si="8"/>
        <v>1</v>
      </c>
      <c r="W12" s="31">
        <f t="shared" si="9"/>
        <v>9</v>
      </c>
      <c r="X12" s="31">
        <f t="shared" si="10"/>
        <v>13</v>
      </c>
      <c r="Y12" s="31">
        <f t="shared" si="11"/>
        <v>21</v>
      </c>
      <c r="Z12" s="31">
        <f t="shared" si="12"/>
        <v>21</v>
      </c>
      <c r="AA12">
        <f t="shared" si="13"/>
        <v>40</v>
      </c>
      <c r="AC12" s="31"/>
      <c r="AD12" s="31"/>
      <c r="AE12" s="47"/>
    </row>
    <row r="13" spans="1:32" ht="13" customHeight="1" x14ac:dyDescent="0.15">
      <c r="A13" s="33">
        <f>IF(AA13&lt;1," ",AA13)</f>
        <v>39</v>
      </c>
      <c r="B13" s="10" t="s">
        <v>151</v>
      </c>
      <c r="C13" s="10" t="s">
        <v>149</v>
      </c>
      <c r="D13" s="7"/>
      <c r="E13" s="5">
        <v>10</v>
      </c>
      <c r="F13" s="10">
        <v>2</v>
      </c>
      <c r="G13" s="5">
        <v>12</v>
      </c>
      <c r="H13" s="8"/>
      <c r="I13" s="107"/>
      <c r="J13" s="8"/>
      <c r="K13" s="7"/>
      <c r="L13" s="82">
        <f t="shared" si="0"/>
        <v>2</v>
      </c>
      <c r="M13" s="5">
        <f t="shared" si="1"/>
        <v>10</v>
      </c>
      <c r="N13" s="5">
        <f t="shared" si="2"/>
        <v>12</v>
      </c>
      <c r="O13" s="6">
        <f t="shared" si="3"/>
        <v>39</v>
      </c>
      <c r="Q13">
        <f t="shared" si="4"/>
        <v>2</v>
      </c>
      <c r="R13">
        <f t="shared" si="5"/>
        <v>10</v>
      </c>
      <c r="S13">
        <f t="shared" si="6"/>
        <v>12</v>
      </c>
      <c r="T13">
        <f t="shared" si="7"/>
        <v>39</v>
      </c>
      <c r="V13" s="31">
        <f t="shared" si="8"/>
        <v>2</v>
      </c>
      <c r="W13" s="31">
        <f t="shared" si="9"/>
        <v>10</v>
      </c>
      <c r="X13" s="31">
        <f t="shared" si="10"/>
        <v>12</v>
      </c>
      <c r="Y13" s="31">
        <f t="shared" si="11"/>
        <v>21</v>
      </c>
      <c r="Z13" s="31">
        <f t="shared" si="12"/>
        <v>21</v>
      </c>
      <c r="AA13">
        <f t="shared" si="13"/>
        <v>39</v>
      </c>
      <c r="AC13" s="31"/>
      <c r="AD13" s="31"/>
      <c r="AE13" s="47"/>
      <c r="AF13" s="31"/>
    </row>
    <row r="14" spans="1:32" ht="13" customHeight="1" x14ac:dyDescent="0.15">
      <c r="A14" s="33">
        <f>IF(AA14&lt;1," ",AA14)</f>
        <v>34</v>
      </c>
      <c r="B14" s="115" t="s">
        <v>69</v>
      </c>
      <c r="C14" s="115" t="s">
        <v>42</v>
      </c>
      <c r="D14" s="28"/>
      <c r="E14" s="27">
        <v>3</v>
      </c>
      <c r="F14" s="34"/>
      <c r="G14" s="27">
        <v>5</v>
      </c>
      <c r="H14" s="29"/>
      <c r="I14" s="89"/>
      <c r="J14" s="8"/>
      <c r="K14" s="7"/>
      <c r="L14" s="82">
        <f t="shared" si="0"/>
        <v>3</v>
      </c>
      <c r="M14" s="5">
        <f t="shared" si="1"/>
        <v>5</v>
      </c>
      <c r="N14" s="5" t="str">
        <f t="shared" si="2"/>
        <v xml:space="preserve"> </v>
      </c>
      <c r="O14" s="6">
        <f t="shared" si="3"/>
        <v>34</v>
      </c>
      <c r="Q14">
        <f t="shared" si="4"/>
        <v>3</v>
      </c>
      <c r="R14">
        <f t="shared" si="5"/>
        <v>5</v>
      </c>
      <c r="S14">
        <f t="shared" si="6"/>
        <v>21</v>
      </c>
      <c r="T14">
        <f t="shared" si="7"/>
        <v>34</v>
      </c>
      <c r="V14" s="31">
        <f t="shared" si="8"/>
        <v>3</v>
      </c>
      <c r="W14" s="31">
        <f t="shared" si="9"/>
        <v>5</v>
      </c>
      <c r="X14" s="31">
        <f t="shared" si="10"/>
        <v>21</v>
      </c>
      <c r="Y14" s="31">
        <f t="shared" si="11"/>
        <v>21</v>
      </c>
      <c r="Z14" s="31">
        <f t="shared" si="12"/>
        <v>21</v>
      </c>
      <c r="AA14">
        <f t="shared" si="13"/>
        <v>34</v>
      </c>
      <c r="AC14" s="31"/>
      <c r="AD14" s="31"/>
      <c r="AE14" s="47"/>
      <c r="AF14" s="31"/>
    </row>
    <row r="15" spans="1:32" ht="13" customHeight="1" x14ac:dyDescent="0.15">
      <c r="A15" s="33">
        <f>IF(AA15&lt;1," ",AA15)</f>
        <v>33</v>
      </c>
      <c r="B15" s="115" t="s">
        <v>49</v>
      </c>
      <c r="C15" s="115" t="s">
        <v>50</v>
      </c>
      <c r="D15" s="28"/>
      <c r="E15" s="27">
        <v>14</v>
      </c>
      <c r="F15" s="34">
        <v>9</v>
      </c>
      <c r="G15" s="27">
        <v>7</v>
      </c>
      <c r="H15" s="29"/>
      <c r="I15" s="89"/>
      <c r="J15" s="29"/>
      <c r="K15" s="28"/>
      <c r="L15" s="76">
        <f t="shared" si="0"/>
        <v>7</v>
      </c>
      <c r="M15" s="27">
        <f t="shared" si="1"/>
        <v>9</v>
      </c>
      <c r="N15" s="27">
        <f t="shared" si="2"/>
        <v>14</v>
      </c>
      <c r="O15" s="30">
        <f t="shared" si="3"/>
        <v>33</v>
      </c>
      <c r="P15" s="92"/>
      <c r="Q15" s="47">
        <f t="shared" si="4"/>
        <v>7</v>
      </c>
      <c r="R15" s="47">
        <f t="shared" si="5"/>
        <v>9</v>
      </c>
      <c r="S15" s="47">
        <f t="shared" si="6"/>
        <v>14</v>
      </c>
      <c r="T15" s="47">
        <f t="shared" si="7"/>
        <v>33</v>
      </c>
      <c r="U15" s="47"/>
      <c r="V15" s="47">
        <f t="shared" si="8"/>
        <v>7</v>
      </c>
      <c r="W15" s="47">
        <f t="shared" si="9"/>
        <v>9</v>
      </c>
      <c r="X15" s="47">
        <f t="shared" si="10"/>
        <v>14</v>
      </c>
      <c r="Y15" s="47">
        <f t="shared" si="11"/>
        <v>21</v>
      </c>
      <c r="Z15" s="47">
        <f t="shared" si="12"/>
        <v>21</v>
      </c>
      <c r="AA15" s="47">
        <f t="shared" si="13"/>
        <v>33</v>
      </c>
      <c r="AB15" s="47"/>
      <c r="AC15" s="47"/>
      <c r="AD15" s="47"/>
      <c r="AE15" s="47"/>
      <c r="AF15" s="31"/>
    </row>
    <row r="16" spans="1:32" ht="13" customHeight="1" x14ac:dyDescent="0.15">
      <c r="A16" s="33">
        <f>IF(AA16&lt;1," ",AA16)</f>
        <v>32</v>
      </c>
      <c r="B16" s="10" t="s">
        <v>168</v>
      </c>
      <c r="C16" s="115" t="s">
        <v>7</v>
      </c>
      <c r="D16" s="38">
        <v>20</v>
      </c>
      <c r="E16" s="27"/>
      <c r="F16" s="34">
        <v>3</v>
      </c>
      <c r="G16" s="27">
        <v>8</v>
      </c>
      <c r="H16" s="29"/>
      <c r="I16" s="89"/>
      <c r="J16" s="8"/>
      <c r="K16" s="7"/>
      <c r="L16" s="82">
        <f t="shared" si="0"/>
        <v>3</v>
      </c>
      <c r="M16" s="5">
        <f t="shared" si="1"/>
        <v>8</v>
      </c>
      <c r="N16" s="5">
        <f t="shared" si="2"/>
        <v>20</v>
      </c>
      <c r="O16" s="6">
        <f t="shared" si="3"/>
        <v>32</v>
      </c>
      <c r="Q16">
        <f t="shared" si="4"/>
        <v>3</v>
      </c>
      <c r="R16">
        <f t="shared" si="5"/>
        <v>8</v>
      </c>
      <c r="S16">
        <f t="shared" si="6"/>
        <v>20</v>
      </c>
      <c r="T16">
        <f t="shared" si="7"/>
        <v>32</v>
      </c>
      <c r="V16" s="31">
        <f t="shared" si="8"/>
        <v>3</v>
      </c>
      <c r="W16" s="31">
        <f t="shared" si="9"/>
        <v>8</v>
      </c>
      <c r="X16" s="31">
        <f t="shared" si="10"/>
        <v>20</v>
      </c>
      <c r="Y16" s="31">
        <f t="shared" si="11"/>
        <v>21</v>
      </c>
      <c r="Z16" s="31">
        <f t="shared" si="12"/>
        <v>21</v>
      </c>
      <c r="AA16">
        <f t="shared" si="13"/>
        <v>32</v>
      </c>
      <c r="AC16" s="31"/>
      <c r="AD16" s="31"/>
      <c r="AE16" s="47"/>
    </row>
    <row r="17" spans="1:32" ht="13" customHeight="1" x14ac:dyDescent="0.15">
      <c r="A17" s="33">
        <f>IF(AA17&lt;1," ",AA17)</f>
        <v>31</v>
      </c>
      <c r="B17" s="115" t="s">
        <v>79</v>
      </c>
      <c r="C17" s="115" t="s">
        <v>26</v>
      </c>
      <c r="D17" s="28">
        <v>6</v>
      </c>
      <c r="E17" s="27"/>
      <c r="F17" s="34"/>
      <c r="G17" s="27"/>
      <c r="H17" s="29">
        <v>5</v>
      </c>
      <c r="I17" s="89"/>
      <c r="J17" s="8"/>
      <c r="K17" s="7"/>
      <c r="L17" s="82">
        <f t="shared" si="0"/>
        <v>5</v>
      </c>
      <c r="M17" s="5">
        <f t="shared" si="1"/>
        <v>6</v>
      </c>
      <c r="N17" s="5" t="str">
        <f t="shared" si="2"/>
        <v xml:space="preserve"> </v>
      </c>
      <c r="O17" s="6">
        <f t="shared" si="3"/>
        <v>31</v>
      </c>
      <c r="Q17">
        <f t="shared" si="4"/>
        <v>5</v>
      </c>
      <c r="R17">
        <f t="shared" si="5"/>
        <v>6</v>
      </c>
      <c r="S17">
        <f t="shared" si="6"/>
        <v>21</v>
      </c>
      <c r="T17">
        <f t="shared" si="7"/>
        <v>31</v>
      </c>
      <c r="V17" s="31">
        <f t="shared" si="8"/>
        <v>5</v>
      </c>
      <c r="W17" s="31">
        <f t="shared" si="9"/>
        <v>6</v>
      </c>
      <c r="X17" s="31">
        <f t="shared" si="10"/>
        <v>21</v>
      </c>
      <c r="Y17" s="31">
        <f t="shared" si="11"/>
        <v>21</v>
      </c>
      <c r="Z17" s="31">
        <f t="shared" si="12"/>
        <v>21</v>
      </c>
      <c r="AA17">
        <f t="shared" si="13"/>
        <v>31</v>
      </c>
      <c r="AC17" s="31"/>
      <c r="AD17" s="31"/>
      <c r="AE17" s="47"/>
      <c r="AF17" s="31"/>
    </row>
    <row r="18" spans="1:32" ht="13" customHeight="1" x14ac:dyDescent="0.15">
      <c r="A18" s="33">
        <f>IF(AA18&lt;1," ",AA18)</f>
        <v>30</v>
      </c>
      <c r="B18" s="115" t="s">
        <v>101</v>
      </c>
      <c r="C18" s="115" t="s">
        <v>102</v>
      </c>
      <c r="D18" s="28">
        <v>8</v>
      </c>
      <c r="E18" s="27"/>
      <c r="F18" s="34">
        <v>4</v>
      </c>
      <c r="G18" s="27"/>
      <c r="H18" s="29"/>
      <c r="I18" s="89"/>
      <c r="J18" s="8"/>
      <c r="K18" s="7"/>
      <c r="L18" s="82">
        <f t="shared" si="0"/>
        <v>4</v>
      </c>
      <c r="M18" s="5">
        <f t="shared" si="1"/>
        <v>8</v>
      </c>
      <c r="N18" s="5" t="str">
        <f t="shared" si="2"/>
        <v xml:space="preserve"> </v>
      </c>
      <c r="O18" s="6">
        <f t="shared" si="3"/>
        <v>30</v>
      </c>
      <c r="Q18">
        <f t="shared" si="4"/>
        <v>4</v>
      </c>
      <c r="R18">
        <f t="shared" si="5"/>
        <v>8</v>
      </c>
      <c r="S18">
        <f t="shared" si="6"/>
        <v>21</v>
      </c>
      <c r="T18">
        <f t="shared" si="7"/>
        <v>30</v>
      </c>
      <c r="V18" s="31">
        <f t="shared" si="8"/>
        <v>4</v>
      </c>
      <c r="W18" s="31">
        <f t="shared" si="9"/>
        <v>8</v>
      </c>
      <c r="X18" s="31">
        <f t="shared" si="10"/>
        <v>21</v>
      </c>
      <c r="Y18" s="31">
        <f t="shared" si="11"/>
        <v>21</v>
      </c>
      <c r="Z18" s="31">
        <f t="shared" si="12"/>
        <v>21</v>
      </c>
      <c r="AA18">
        <f t="shared" si="13"/>
        <v>30</v>
      </c>
      <c r="AC18" s="31"/>
      <c r="AD18" s="31"/>
      <c r="AE18" s="47"/>
    </row>
    <row r="19" spans="1:32" ht="13" customHeight="1" x14ac:dyDescent="0.15">
      <c r="A19" s="33">
        <f>IF(AA19&lt;1," ",AA19)</f>
        <v>29</v>
      </c>
      <c r="B19" s="115" t="s">
        <v>47</v>
      </c>
      <c r="C19" s="115" t="s">
        <v>42</v>
      </c>
      <c r="D19" s="28">
        <v>16</v>
      </c>
      <c r="E19" s="27">
        <v>17</v>
      </c>
      <c r="F19" s="34">
        <v>1</v>
      </c>
      <c r="G19" s="27"/>
      <c r="H19" s="29"/>
      <c r="I19" s="89"/>
      <c r="J19" s="8"/>
      <c r="K19" s="7"/>
      <c r="L19" s="82">
        <f t="shared" si="0"/>
        <v>1</v>
      </c>
      <c r="M19" s="5">
        <f t="shared" si="1"/>
        <v>16</v>
      </c>
      <c r="N19" s="5">
        <f t="shared" si="2"/>
        <v>17</v>
      </c>
      <c r="O19" s="6">
        <f t="shared" si="3"/>
        <v>29</v>
      </c>
      <c r="Q19">
        <f t="shared" si="4"/>
        <v>1</v>
      </c>
      <c r="R19">
        <f t="shared" si="5"/>
        <v>16</v>
      </c>
      <c r="S19">
        <f t="shared" si="6"/>
        <v>17</v>
      </c>
      <c r="T19">
        <f t="shared" si="7"/>
        <v>29</v>
      </c>
      <c r="V19" s="31">
        <f t="shared" si="8"/>
        <v>1</v>
      </c>
      <c r="W19" s="31">
        <f t="shared" si="9"/>
        <v>16</v>
      </c>
      <c r="X19" s="31">
        <f t="shared" si="10"/>
        <v>17</v>
      </c>
      <c r="Y19" s="31">
        <f t="shared" si="11"/>
        <v>21</v>
      </c>
      <c r="Z19" s="31">
        <f t="shared" si="12"/>
        <v>21</v>
      </c>
      <c r="AA19">
        <f t="shared" si="13"/>
        <v>29</v>
      </c>
      <c r="AC19" s="31"/>
      <c r="AD19" s="31"/>
      <c r="AE19" s="47"/>
      <c r="AF19" s="31"/>
    </row>
    <row r="20" spans="1:32" ht="13" customHeight="1" x14ac:dyDescent="0.15">
      <c r="A20" s="33">
        <f>IF(AA20&lt;1," ",AA20)</f>
        <v>29</v>
      </c>
      <c r="B20" s="10" t="s">
        <v>150</v>
      </c>
      <c r="C20" s="122" t="s">
        <v>8</v>
      </c>
      <c r="D20" s="38"/>
      <c r="E20" s="27">
        <v>4</v>
      </c>
      <c r="F20" s="34"/>
      <c r="G20" s="27"/>
      <c r="H20" s="29">
        <v>9</v>
      </c>
      <c r="I20" s="89"/>
      <c r="J20" s="8"/>
      <c r="K20" s="7"/>
      <c r="L20" s="82">
        <f t="shared" si="0"/>
        <v>4</v>
      </c>
      <c r="M20" s="5">
        <f t="shared" si="1"/>
        <v>9</v>
      </c>
      <c r="N20" s="5" t="str">
        <f t="shared" si="2"/>
        <v xml:space="preserve"> </v>
      </c>
      <c r="O20" s="6">
        <f t="shared" si="3"/>
        <v>29</v>
      </c>
      <c r="Q20">
        <f t="shared" si="4"/>
        <v>4</v>
      </c>
      <c r="R20">
        <f t="shared" si="5"/>
        <v>9</v>
      </c>
      <c r="S20">
        <f t="shared" si="6"/>
        <v>21</v>
      </c>
      <c r="T20">
        <f t="shared" si="7"/>
        <v>29</v>
      </c>
      <c r="V20" s="31">
        <f t="shared" si="8"/>
        <v>4</v>
      </c>
      <c r="W20" s="31">
        <f t="shared" si="9"/>
        <v>9</v>
      </c>
      <c r="X20" s="31">
        <f t="shared" si="10"/>
        <v>21</v>
      </c>
      <c r="Y20" s="31">
        <f t="shared" si="11"/>
        <v>21</v>
      </c>
      <c r="Z20" s="31">
        <f t="shared" si="12"/>
        <v>21</v>
      </c>
      <c r="AA20">
        <f t="shared" si="13"/>
        <v>29</v>
      </c>
      <c r="AC20" s="31"/>
      <c r="AD20" s="31"/>
      <c r="AE20" s="47"/>
      <c r="AF20" s="47"/>
    </row>
    <row r="21" spans="1:32" ht="13" customHeight="1" x14ac:dyDescent="0.15">
      <c r="A21" s="33">
        <f>IF(AA21&lt;1," ",AA21)</f>
        <v>28</v>
      </c>
      <c r="B21" s="115" t="s">
        <v>48</v>
      </c>
      <c r="C21" s="115" t="s">
        <v>104</v>
      </c>
      <c r="D21" s="28">
        <v>10</v>
      </c>
      <c r="E21" s="27"/>
      <c r="F21" s="34"/>
      <c r="G21" s="27"/>
      <c r="H21" s="29">
        <v>4</v>
      </c>
      <c r="I21" s="89"/>
      <c r="J21" s="8"/>
      <c r="K21" s="7"/>
      <c r="L21" s="82">
        <f t="shared" si="0"/>
        <v>4</v>
      </c>
      <c r="M21" s="5">
        <f t="shared" si="1"/>
        <v>10</v>
      </c>
      <c r="N21" s="5" t="str">
        <f t="shared" si="2"/>
        <v xml:space="preserve"> </v>
      </c>
      <c r="O21" s="6">
        <f t="shared" si="3"/>
        <v>28</v>
      </c>
      <c r="Q21">
        <f t="shared" si="4"/>
        <v>4</v>
      </c>
      <c r="R21">
        <f t="shared" si="5"/>
        <v>10</v>
      </c>
      <c r="S21">
        <f t="shared" si="6"/>
        <v>21</v>
      </c>
      <c r="T21">
        <f t="shared" si="7"/>
        <v>28</v>
      </c>
      <c r="V21" s="31">
        <f t="shared" si="8"/>
        <v>4</v>
      </c>
      <c r="W21" s="31">
        <f t="shared" si="9"/>
        <v>10</v>
      </c>
      <c r="X21" s="31">
        <f t="shared" si="10"/>
        <v>21</v>
      </c>
      <c r="Y21" s="31">
        <f t="shared" si="11"/>
        <v>21</v>
      </c>
      <c r="Z21" s="31">
        <f t="shared" si="12"/>
        <v>21</v>
      </c>
      <c r="AA21">
        <f t="shared" si="13"/>
        <v>28</v>
      </c>
      <c r="AC21" s="31"/>
      <c r="AD21" s="31"/>
      <c r="AE21" s="47"/>
      <c r="AF21" s="31"/>
    </row>
    <row r="22" spans="1:32" ht="13" customHeight="1" x14ac:dyDescent="0.15">
      <c r="A22" s="33">
        <f>IF(AA22&lt;1," ",AA22)</f>
        <v>25</v>
      </c>
      <c r="B22" s="10" t="s">
        <v>169</v>
      </c>
      <c r="C22" s="10" t="s">
        <v>102</v>
      </c>
      <c r="D22" s="28"/>
      <c r="E22" s="27"/>
      <c r="F22" s="34">
        <v>6</v>
      </c>
      <c r="G22" s="27">
        <v>11</v>
      </c>
      <c r="H22" s="29"/>
      <c r="I22" s="89"/>
      <c r="J22" s="8"/>
      <c r="K22" s="7"/>
      <c r="L22" s="82">
        <f t="shared" si="0"/>
        <v>6</v>
      </c>
      <c r="M22" s="5">
        <f t="shared" si="1"/>
        <v>11</v>
      </c>
      <c r="N22" s="5" t="str">
        <f t="shared" si="2"/>
        <v xml:space="preserve"> </v>
      </c>
      <c r="O22" s="6">
        <f t="shared" si="3"/>
        <v>25</v>
      </c>
      <c r="Q22">
        <f t="shared" si="4"/>
        <v>6</v>
      </c>
      <c r="R22">
        <f t="shared" si="5"/>
        <v>11</v>
      </c>
      <c r="S22">
        <f t="shared" si="6"/>
        <v>21</v>
      </c>
      <c r="T22">
        <f t="shared" si="7"/>
        <v>25</v>
      </c>
      <c r="V22" s="31">
        <f t="shared" si="8"/>
        <v>6</v>
      </c>
      <c r="W22" s="31">
        <f t="shared" si="9"/>
        <v>11</v>
      </c>
      <c r="X22" s="31">
        <f t="shared" si="10"/>
        <v>21</v>
      </c>
      <c r="Y22" s="31">
        <f t="shared" si="11"/>
        <v>21</v>
      </c>
      <c r="Z22" s="31">
        <f t="shared" si="12"/>
        <v>21</v>
      </c>
      <c r="AA22">
        <f t="shared" si="13"/>
        <v>25</v>
      </c>
      <c r="AC22" s="31"/>
      <c r="AD22" s="31"/>
      <c r="AE22" s="47"/>
    </row>
    <row r="23" spans="1:32" ht="13" customHeight="1" x14ac:dyDescent="0.15">
      <c r="A23" s="33">
        <f>IF(AA23&lt;1," ",AA23)</f>
        <v>19</v>
      </c>
      <c r="B23" s="115" t="s">
        <v>30</v>
      </c>
      <c r="C23" s="115" t="s">
        <v>26</v>
      </c>
      <c r="D23" s="28">
        <v>14</v>
      </c>
      <c r="E23" s="27"/>
      <c r="F23" s="34"/>
      <c r="G23" s="27">
        <v>18</v>
      </c>
      <c r="H23" s="29">
        <v>12</v>
      </c>
      <c r="I23" s="89"/>
      <c r="J23" s="8"/>
      <c r="K23" s="7"/>
      <c r="L23" s="82">
        <f t="shared" si="0"/>
        <v>12</v>
      </c>
      <c r="M23" s="5">
        <f t="shared" si="1"/>
        <v>14</v>
      </c>
      <c r="N23" s="5">
        <f t="shared" si="2"/>
        <v>18</v>
      </c>
      <c r="O23" s="6">
        <f t="shared" si="3"/>
        <v>19</v>
      </c>
      <c r="Q23">
        <f t="shared" si="4"/>
        <v>12</v>
      </c>
      <c r="R23">
        <f t="shared" si="5"/>
        <v>14</v>
      </c>
      <c r="S23">
        <f t="shared" si="6"/>
        <v>18</v>
      </c>
      <c r="T23">
        <f t="shared" si="7"/>
        <v>19</v>
      </c>
      <c r="V23" s="31">
        <f t="shared" si="8"/>
        <v>12</v>
      </c>
      <c r="W23" s="31">
        <f t="shared" si="9"/>
        <v>14</v>
      </c>
      <c r="X23" s="31">
        <f t="shared" si="10"/>
        <v>18</v>
      </c>
      <c r="Y23" s="31">
        <f t="shared" si="11"/>
        <v>21</v>
      </c>
      <c r="Z23" s="31">
        <f t="shared" si="12"/>
        <v>21</v>
      </c>
      <c r="AA23">
        <f t="shared" si="13"/>
        <v>19</v>
      </c>
      <c r="AC23" s="31"/>
      <c r="AD23" s="31"/>
      <c r="AE23" s="47"/>
      <c r="AF23" s="31"/>
    </row>
    <row r="24" spans="1:32" ht="13" customHeight="1" x14ac:dyDescent="0.15">
      <c r="A24" s="33">
        <f>IF(AA24&lt;1," ",AA24)</f>
        <v>17</v>
      </c>
      <c r="B24" s="115" t="s">
        <v>35</v>
      </c>
      <c r="C24" s="115" t="s">
        <v>26</v>
      </c>
      <c r="D24" s="28">
        <v>5</v>
      </c>
      <c r="E24" s="27">
        <v>20</v>
      </c>
      <c r="F24" s="34"/>
      <c r="G24" s="27"/>
      <c r="H24" s="29"/>
      <c r="I24" s="89"/>
      <c r="J24" s="8"/>
      <c r="K24" s="7"/>
      <c r="L24" s="82">
        <f t="shared" si="0"/>
        <v>5</v>
      </c>
      <c r="M24" s="5">
        <f t="shared" si="1"/>
        <v>20</v>
      </c>
      <c r="N24" s="5" t="str">
        <f t="shared" si="2"/>
        <v xml:space="preserve"> </v>
      </c>
      <c r="O24" s="6">
        <f t="shared" si="3"/>
        <v>17</v>
      </c>
      <c r="Q24">
        <f t="shared" si="4"/>
        <v>5</v>
      </c>
      <c r="R24">
        <f t="shared" si="5"/>
        <v>20</v>
      </c>
      <c r="S24">
        <f t="shared" si="6"/>
        <v>21</v>
      </c>
      <c r="T24">
        <f t="shared" si="7"/>
        <v>17</v>
      </c>
      <c r="V24" s="31">
        <f t="shared" si="8"/>
        <v>5</v>
      </c>
      <c r="W24" s="31">
        <f t="shared" si="9"/>
        <v>20</v>
      </c>
      <c r="X24" s="31">
        <f t="shared" si="10"/>
        <v>21</v>
      </c>
      <c r="Y24" s="31">
        <f t="shared" si="11"/>
        <v>21</v>
      </c>
      <c r="Z24" s="31">
        <f t="shared" si="12"/>
        <v>21</v>
      </c>
      <c r="AA24">
        <f t="shared" si="13"/>
        <v>17</v>
      </c>
      <c r="AC24" s="31"/>
      <c r="AD24" s="31"/>
      <c r="AE24" s="47"/>
      <c r="AF24" s="31"/>
    </row>
    <row r="25" spans="1:32" ht="13" customHeight="1" x14ac:dyDescent="0.15">
      <c r="A25" s="33">
        <f>IF(AA25&lt;1," ",AA25)</f>
        <v>17</v>
      </c>
      <c r="B25" s="10" t="s">
        <v>178</v>
      </c>
      <c r="C25" s="10" t="s">
        <v>42</v>
      </c>
      <c r="D25" s="7"/>
      <c r="E25" s="5"/>
      <c r="F25" s="10"/>
      <c r="G25" s="5">
        <v>4</v>
      </c>
      <c r="H25" s="8"/>
      <c r="I25" s="107"/>
      <c r="J25" s="8"/>
      <c r="K25" s="7"/>
      <c r="L25" s="82">
        <f t="shared" si="0"/>
        <v>4</v>
      </c>
      <c r="M25" s="5" t="str">
        <f t="shared" si="1"/>
        <v xml:space="preserve"> </v>
      </c>
      <c r="N25" s="5" t="str">
        <f t="shared" si="2"/>
        <v xml:space="preserve"> </v>
      </c>
      <c r="O25" s="6">
        <f t="shared" si="3"/>
        <v>17</v>
      </c>
      <c r="Q25">
        <f t="shared" si="4"/>
        <v>4</v>
      </c>
      <c r="R25">
        <f t="shared" si="5"/>
        <v>21</v>
      </c>
      <c r="S25">
        <f t="shared" si="6"/>
        <v>21</v>
      </c>
      <c r="T25">
        <f t="shared" si="7"/>
        <v>17</v>
      </c>
      <c r="V25" s="31">
        <f t="shared" si="8"/>
        <v>4</v>
      </c>
      <c r="W25" s="31">
        <f t="shared" si="9"/>
        <v>21</v>
      </c>
      <c r="X25" s="31">
        <f t="shared" si="10"/>
        <v>21</v>
      </c>
      <c r="Y25" s="31">
        <f t="shared" si="11"/>
        <v>21</v>
      </c>
      <c r="Z25" s="31">
        <f t="shared" si="12"/>
        <v>21</v>
      </c>
      <c r="AA25">
        <f t="shared" si="13"/>
        <v>17</v>
      </c>
      <c r="AC25" s="31"/>
      <c r="AD25" s="31"/>
      <c r="AE25" s="47"/>
      <c r="AF25" s="31"/>
    </row>
    <row r="26" spans="1:32" ht="13" customHeight="1" x14ac:dyDescent="0.15">
      <c r="A26" s="33">
        <f>IF(AA26&lt;1," ",AA26)</f>
        <v>15</v>
      </c>
      <c r="B26" s="115" t="s">
        <v>16</v>
      </c>
      <c r="C26" s="115" t="s">
        <v>7</v>
      </c>
      <c r="D26" s="28"/>
      <c r="E26" s="27">
        <v>15</v>
      </c>
      <c r="F26" s="34">
        <v>18</v>
      </c>
      <c r="G26" s="27">
        <v>15</v>
      </c>
      <c r="H26" s="29"/>
      <c r="I26" s="89"/>
      <c r="J26" s="8"/>
      <c r="K26" s="7"/>
      <c r="L26" s="82">
        <f t="shared" si="0"/>
        <v>15</v>
      </c>
      <c r="M26" s="5">
        <f t="shared" si="1"/>
        <v>15</v>
      </c>
      <c r="N26" s="5">
        <f t="shared" si="2"/>
        <v>18</v>
      </c>
      <c r="O26" s="6">
        <f t="shared" si="3"/>
        <v>15</v>
      </c>
      <c r="Q26">
        <f t="shared" si="4"/>
        <v>15</v>
      </c>
      <c r="R26">
        <f t="shared" si="5"/>
        <v>15</v>
      </c>
      <c r="S26">
        <f t="shared" si="6"/>
        <v>18</v>
      </c>
      <c r="T26">
        <f t="shared" si="7"/>
        <v>15</v>
      </c>
      <c r="V26" s="31">
        <f t="shared" si="8"/>
        <v>15</v>
      </c>
      <c r="W26" s="31">
        <f t="shared" si="9"/>
        <v>15</v>
      </c>
      <c r="X26" s="31">
        <f t="shared" si="10"/>
        <v>18</v>
      </c>
      <c r="Y26" s="31">
        <f t="shared" si="11"/>
        <v>21</v>
      </c>
      <c r="Z26" s="31">
        <f t="shared" si="12"/>
        <v>21</v>
      </c>
      <c r="AA26">
        <f t="shared" si="13"/>
        <v>15</v>
      </c>
      <c r="AC26" s="31"/>
      <c r="AD26" s="31"/>
      <c r="AE26" s="47"/>
      <c r="AF26" s="31"/>
    </row>
    <row r="27" spans="1:32" ht="13" customHeight="1" x14ac:dyDescent="0.15">
      <c r="A27" s="33">
        <f>IF(AA27&lt;1," ",AA27)</f>
        <v>15</v>
      </c>
      <c r="B27" s="10" t="s">
        <v>179</v>
      </c>
      <c r="C27" s="10" t="s">
        <v>42</v>
      </c>
      <c r="D27" s="38"/>
      <c r="E27" s="27"/>
      <c r="F27" s="34"/>
      <c r="G27" s="27">
        <v>6</v>
      </c>
      <c r="H27" s="29"/>
      <c r="I27" s="89"/>
      <c r="J27" s="8"/>
      <c r="K27" s="7"/>
      <c r="L27" s="82">
        <f t="shared" si="0"/>
        <v>6</v>
      </c>
      <c r="M27" s="5" t="str">
        <f t="shared" si="1"/>
        <v xml:space="preserve"> </v>
      </c>
      <c r="N27" s="5" t="str">
        <f t="shared" si="2"/>
        <v xml:space="preserve"> </v>
      </c>
      <c r="O27" s="6">
        <f t="shared" si="3"/>
        <v>15</v>
      </c>
      <c r="Q27">
        <f t="shared" si="4"/>
        <v>6</v>
      </c>
      <c r="R27">
        <f t="shared" si="5"/>
        <v>21</v>
      </c>
      <c r="S27">
        <f t="shared" si="6"/>
        <v>21</v>
      </c>
      <c r="T27">
        <f t="shared" si="7"/>
        <v>15</v>
      </c>
      <c r="V27" s="31">
        <f t="shared" si="8"/>
        <v>6</v>
      </c>
      <c r="W27" s="31">
        <f t="shared" si="9"/>
        <v>21</v>
      </c>
      <c r="X27" s="31">
        <f t="shared" si="10"/>
        <v>21</v>
      </c>
      <c r="Y27" s="31">
        <f t="shared" si="11"/>
        <v>21</v>
      </c>
      <c r="Z27" s="31">
        <f t="shared" si="12"/>
        <v>21</v>
      </c>
      <c r="AA27">
        <f t="shared" si="13"/>
        <v>15</v>
      </c>
      <c r="AC27" s="31"/>
      <c r="AD27" s="31"/>
      <c r="AE27" s="47"/>
      <c r="AF27" s="31"/>
    </row>
    <row r="28" spans="1:32" ht="13" customHeight="1" x14ac:dyDescent="0.15">
      <c r="A28" s="33">
        <f>IF(AA28&lt;1," ",AA28)</f>
        <v>14</v>
      </c>
      <c r="B28" s="115" t="s">
        <v>38</v>
      </c>
      <c r="C28" s="115" t="s">
        <v>13</v>
      </c>
      <c r="D28" s="28"/>
      <c r="E28" s="27"/>
      <c r="F28" s="34">
        <v>11</v>
      </c>
      <c r="G28" s="27"/>
      <c r="H28" s="29">
        <v>17</v>
      </c>
      <c r="I28" s="89"/>
      <c r="J28" s="8"/>
      <c r="K28" s="7"/>
      <c r="L28" s="82">
        <f t="shared" si="0"/>
        <v>11</v>
      </c>
      <c r="M28" s="5">
        <f t="shared" si="1"/>
        <v>17</v>
      </c>
      <c r="N28" s="5" t="str">
        <f t="shared" si="2"/>
        <v xml:space="preserve"> </v>
      </c>
      <c r="O28" s="6">
        <f t="shared" si="3"/>
        <v>14</v>
      </c>
      <c r="Q28">
        <f t="shared" si="4"/>
        <v>11</v>
      </c>
      <c r="R28">
        <f t="shared" si="5"/>
        <v>17</v>
      </c>
      <c r="S28">
        <f t="shared" si="6"/>
        <v>21</v>
      </c>
      <c r="T28">
        <f t="shared" si="7"/>
        <v>14</v>
      </c>
      <c r="V28" s="31">
        <f t="shared" si="8"/>
        <v>11</v>
      </c>
      <c r="W28" s="31">
        <f t="shared" si="9"/>
        <v>17</v>
      </c>
      <c r="X28" s="31">
        <f t="shared" si="10"/>
        <v>21</v>
      </c>
      <c r="Y28" s="31">
        <f t="shared" si="11"/>
        <v>21</v>
      </c>
      <c r="Z28" s="31">
        <f t="shared" si="12"/>
        <v>21</v>
      </c>
      <c r="AA28">
        <f t="shared" si="13"/>
        <v>14</v>
      </c>
      <c r="AC28" s="31"/>
      <c r="AD28" s="31"/>
      <c r="AE28" s="47"/>
    </row>
    <row r="29" spans="1:32" ht="13" customHeight="1" x14ac:dyDescent="0.15">
      <c r="A29" s="33">
        <f>IF(AA29&lt;1," ",AA29)</f>
        <v>14</v>
      </c>
      <c r="B29" s="115" t="s">
        <v>32</v>
      </c>
      <c r="C29" s="115" t="s">
        <v>7</v>
      </c>
      <c r="D29" s="28"/>
      <c r="E29" s="27"/>
      <c r="F29" s="34">
        <v>7</v>
      </c>
      <c r="G29" s="27"/>
      <c r="H29" s="29"/>
      <c r="I29" s="89"/>
      <c r="J29" s="8"/>
      <c r="K29" s="7"/>
      <c r="L29" s="82">
        <f t="shared" si="0"/>
        <v>7</v>
      </c>
      <c r="M29" s="5" t="str">
        <f t="shared" si="1"/>
        <v xml:space="preserve"> </v>
      </c>
      <c r="N29" s="5" t="str">
        <f t="shared" si="2"/>
        <v xml:space="preserve"> </v>
      </c>
      <c r="O29" s="6">
        <f t="shared" si="3"/>
        <v>14</v>
      </c>
      <c r="Q29">
        <f t="shared" si="4"/>
        <v>7</v>
      </c>
      <c r="R29">
        <f t="shared" si="5"/>
        <v>21</v>
      </c>
      <c r="S29">
        <f t="shared" si="6"/>
        <v>21</v>
      </c>
      <c r="T29">
        <f t="shared" si="7"/>
        <v>14</v>
      </c>
      <c r="V29" s="31">
        <f t="shared" si="8"/>
        <v>7</v>
      </c>
      <c r="W29" s="31">
        <f t="shared" si="9"/>
        <v>21</v>
      </c>
      <c r="X29" s="31">
        <f t="shared" si="10"/>
        <v>21</v>
      </c>
      <c r="Y29" s="31">
        <f t="shared" si="11"/>
        <v>21</v>
      </c>
      <c r="Z29" s="31">
        <f t="shared" si="12"/>
        <v>21</v>
      </c>
      <c r="AA29">
        <f t="shared" si="13"/>
        <v>14</v>
      </c>
      <c r="AC29" s="31"/>
      <c r="AD29" s="31"/>
      <c r="AE29" s="47"/>
      <c r="AF29" s="31"/>
    </row>
    <row r="30" spans="1:32" ht="13" customHeight="1" x14ac:dyDescent="0.15">
      <c r="A30" s="33">
        <f>IF(AA30&lt;1," ",AA30)</f>
        <v>13</v>
      </c>
      <c r="B30" s="115" t="s">
        <v>109</v>
      </c>
      <c r="C30" s="115" t="s">
        <v>9</v>
      </c>
      <c r="D30" s="28"/>
      <c r="E30" s="27"/>
      <c r="F30" s="34"/>
      <c r="G30" s="27"/>
      <c r="H30" s="29">
        <v>8</v>
      </c>
      <c r="I30" s="89"/>
      <c r="J30" s="8"/>
      <c r="K30" s="7"/>
      <c r="L30" s="82">
        <f t="shared" si="0"/>
        <v>8</v>
      </c>
      <c r="M30" s="5" t="str">
        <f t="shared" si="1"/>
        <v xml:space="preserve"> </v>
      </c>
      <c r="N30" s="5" t="str">
        <f t="shared" si="2"/>
        <v xml:space="preserve"> </v>
      </c>
      <c r="O30" s="6">
        <f t="shared" si="3"/>
        <v>13</v>
      </c>
      <c r="Q30">
        <f t="shared" si="4"/>
        <v>8</v>
      </c>
      <c r="R30">
        <f t="shared" si="5"/>
        <v>21</v>
      </c>
      <c r="S30">
        <f t="shared" si="6"/>
        <v>21</v>
      </c>
      <c r="T30">
        <f t="shared" si="7"/>
        <v>13</v>
      </c>
      <c r="V30" s="31">
        <f t="shared" si="8"/>
        <v>8</v>
      </c>
      <c r="W30" s="31">
        <f t="shared" si="9"/>
        <v>21</v>
      </c>
      <c r="X30" s="31">
        <f t="shared" si="10"/>
        <v>21</v>
      </c>
      <c r="Y30" s="31">
        <f t="shared" si="11"/>
        <v>21</v>
      </c>
      <c r="Z30" s="31">
        <f t="shared" si="12"/>
        <v>21</v>
      </c>
      <c r="AA30">
        <f t="shared" si="13"/>
        <v>13</v>
      </c>
      <c r="AC30" s="31"/>
      <c r="AD30" s="31"/>
      <c r="AE30" s="47"/>
      <c r="AF30" s="31"/>
    </row>
    <row r="31" spans="1:32" ht="13" customHeight="1" x14ac:dyDescent="0.15">
      <c r="A31" s="33">
        <f>IF(AA31&lt;1," ",AA31)</f>
        <v>12</v>
      </c>
      <c r="B31" s="115" t="s">
        <v>103</v>
      </c>
      <c r="C31" s="115" t="s">
        <v>42</v>
      </c>
      <c r="D31" s="28">
        <v>9</v>
      </c>
      <c r="E31" s="27"/>
      <c r="F31" s="34"/>
      <c r="G31" s="27"/>
      <c r="H31" s="29"/>
      <c r="I31" s="89"/>
      <c r="J31" s="8"/>
      <c r="K31" s="7"/>
      <c r="L31" s="82">
        <f t="shared" si="0"/>
        <v>9</v>
      </c>
      <c r="M31" s="5" t="str">
        <f t="shared" si="1"/>
        <v xml:space="preserve"> </v>
      </c>
      <c r="N31" s="5" t="str">
        <f t="shared" si="2"/>
        <v xml:space="preserve"> </v>
      </c>
      <c r="O31" s="6">
        <f t="shared" si="3"/>
        <v>12</v>
      </c>
      <c r="Q31">
        <f t="shared" si="4"/>
        <v>9</v>
      </c>
      <c r="R31">
        <f t="shared" si="5"/>
        <v>21</v>
      </c>
      <c r="S31">
        <f t="shared" si="6"/>
        <v>21</v>
      </c>
      <c r="T31">
        <f t="shared" si="7"/>
        <v>12</v>
      </c>
      <c r="V31" s="31">
        <f t="shared" si="8"/>
        <v>9</v>
      </c>
      <c r="W31" s="31">
        <f t="shared" si="9"/>
        <v>21</v>
      </c>
      <c r="X31" s="31">
        <f t="shared" si="10"/>
        <v>21</v>
      </c>
      <c r="Y31" s="31">
        <f t="shared" si="11"/>
        <v>21</v>
      </c>
      <c r="Z31" s="31">
        <f t="shared" si="12"/>
        <v>21</v>
      </c>
      <c r="AA31">
        <f t="shared" si="13"/>
        <v>12</v>
      </c>
      <c r="AC31" s="31"/>
      <c r="AD31" s="31"/>
      <c r="AE31" s="47"/>
      <c r="AF31" s="31"/>
    </row>
    <row r="32" spans="1:32" ht="13" customHeight="1" x14ac:dyDescent="0.15">
      <c r="A32" s="33">
        <f>IF(AA32&lt;1," ",AA32)</f>
        <v>12</v>
      </c>
      <c r="B32" s="115" t="s">
        <v>80</v>
      </c>
      <c r="C32" s="115" t="s">
        <v>50</v>
      </c>
      <c r="D32" s="38">
        <v>15</v>
      </c>
      <c r="E32" s="27"/>
      <c r="F32" s="34"/>
      <c r="G32" s="27"/>
      <c r="H32" s="29">
        <v>15</v>
      </c>
      <c r="I32" s="89"/>
      <c r="J32" s="8"/>
      <c r="K32" s="7"/>
      <c r="L32" s="82">
        <f t="shared" si="0"/>
        <v>15</v>
      </c>
      <c r="M32" s="5">
        <f t="shared" si="1"/>
        <v>15</v>
      </c>
      <c r="N32" s="5" t="str">
        <f t="shared" si="2"/>
        <v xml:space="preserve"> </v>
      </c>
      <c r="O32" s="6">
        <f t="shared" si="3"/>
        <v>12</v>
      </c>
      <c r="Q32">
        <f t="shared" si="4"/>
        <v>15</v>
      </c>
      <c r="R32">
        <f t="shared" si="5"/>
        <v>15</v>
      </c>
      <c r="S32">
        <f t="shared" si="6"/>
        <v>21</v>
      </c>
      <c r="T32">
        <f t="shared" si="7"/>
        <v>12</v>
      </c>
      <c r="V32" s="31">
        <f t="shared" si="8"/>
        <v>15</v>
      </c>
      <c r="W32" s="31">
        <f t="shared" si="9"/>
        <v>15</v>
      </c>
      <c r="X32" s="31">
        <f t="shared" si="10"/>
        <v>21</v>
      </c>
      <c r="Y32" s="31">
        <f t="shared" si="11"/>
        <v>21</v>
      </c>
      <c r="Z32" s="31">
        <f t="shared" si="12"/>
        <v>21</v>
      </c>
      <c r="AA32">
        <f t="shared" si="13"/>
        <v>12</v>
      </c>
      <c r="AC32" s="31"/>
      <c r="AD32" s="31"/>
      <c r="AE32" s="47"/>
    </row>
    <row r="33" spans="1:32" ht="13" customHeight="1" x14ac:dyDescent="0.15">
      <c r="A33" s="33">
        <f>IF(AA33&lt;1," ",AA33)</f>
        <v>11</v>
      </c>
      <c r="B33" s="115" t="s">
        <v>116</v>
      </c>
      <c r="C33" s="115" t="s">
        <v>42</v>
      </c>
      <c r="D33" s="28"/>
      <c r="E33" s="27"/>
      <c r="F33" s="34"/>
      <c r="G33" s="27"/>
      <c r="H33" s="29">
        <v>10</v>
      </c>
      <c r="I33" s="89"/>
      <c r="J33" s="8"/>
      <c r="K33" s="7"/>
      <c r="L33" s="82">
        <f t="shared" si="0"/>
        <v>10</v>
      </c>
      <c r="M33" s="5" t="str">
        <f t="shared" si="1"/>
        <v xml:space="preserve"> </v>
      </c>
      <c r="N33" s="5" t="str">
        <f t="shared" si="2"/>
        <v xml:space="preserve"> </v>
      </c>
      <c r="O33" s="6">
        <f t="shared" si="3"/>
        <v>11</v>
      </c>
      <c r="Q33">
        <f t="shared" si="4"/>
        <v>10</v>
      </c>
      <c r="R33">
        <f t="shared" si="5"/>
        <v>21</v>
      </c>
      <c r="S33">
        <f t="shared" si="6"/>
        <v>21</v>
      </c>
      <c r="T33">
        <f t="shared" si="7"/>
        <v>11</v>
      </c>
      <c r="V33" s="31">
        <f t="shared" si="8"/>
        <v>10</v>
      </c>
      <c r="W33" s="31">
        <f t="shared" si="9"/>
        <v>21</v>
      </c>
      <c r="X33" s="31">
        <f t="shared" si="10"/>
        <v>21</v>
      </c>
      <c r="Y33" s="31">
        <f t="shared" si="11"/>
        <v>21</v>
      </c>
      <c r="Z33" s="31">
        <f t="shared" si="12"/>
        <v>21</v>
      </c>
      <c r="AA33">
        <f t="shared" si="13"/>
        <v>11</v>
      </c>
      <c r="AC33" s="31"/>
      <c r="AD33" s="31"/>
      <c r="AE33" s="47"/>
      <c r="AF33" s="31"/>
    </row>
    <row r="34" spans="1:32" ht="13" customHeight="1" x14ac:dyDescent="0.15">
      <c r="A34" s="33">
        <f>IF(AA34&lt;1," ",AA34)</f>
        <v>10</v>
      </c>
      <c r="B34" s="115" t="s">
        <v>41</v>
      </c>
      <c r="C34" s="115" t="s">
        <v>7</v>
      </c>
      <c r="D34" s="28">
        <v>11</v>
      </c>
      <c r="E34" s="27"/>
      <c r="F34" s="34"/>
      <c r="G34" s="27"/>
      <c r="H34" s="29"/>
      <c r="I34" s="89"/>
      <c r="J34" s="8"/>
      <c r="K34" s="7"/>
      <c r="L34" s="82">
        <f t="shared" si="0"/>
        <v>11</v>
      </c>
      <c r="M34" s="5" t="str">
        <f t="shared" si="1"/>
        <v xml:space="preserve"> </v>
      </c>
      <c r="N34" s="5" t="str">
        <f t="shared" si="2"/>
        <v xml:space="preserve"> </v>
      </c>
      <c r="O34" s="6">
        <f t="shared" si="3"/>
        <v>10</v>
      </c>
      <c r="Q34">
        <f t="shared" si="4"/>
        <v>11</v>
      </c>
      <c r="R34">
        <f t="shared" si="5"/>
        <v>21</v>
      </c>
      <c r="S34">
        <f t="shared" si="6"/>
        <v>21</v>
      </c>
      <c r="T34">
        <f t="shared" si="7"/>
        <v>10</v>
      </c>
      <c r="V34" s="31">
        <f t="shared" si="8"/>
        <v>11</v>
      </c>
      <c r="W34" s="31">
        <f t="shared" si="9"/>
        <v>21</v>
      </c>
      <c r="X34" s="31">
        <f t="shared" si="10"/>
        <v>21</v>
      </c>
      <c r="Y34" s="31">
        <f t="shared" si="11"/>
        <v>21</v>
      </c>
      <c r="Z34" s="31">
        <f t="shared" si="12"/>
        <v>21</v>
      </c>
      <c r="AA34">
        <f t="shared" si="13"/>
        <v>10</v>
      </c>
      <c r="AC34" s="31"/>
      <c r="AD34" s="31"/>
      <c r="AE34" s="47"/>
      <c r="AF34" s="31"/>
    </row>
    <row r="35" spans="1:32" ht="13" customHeight="1" x14ac:dyDescent="0.15">
      <c r="A35" s="33">
        <f>IF(AA35&lt;1," ",AA35)</f>
        <v>10</v>
      </c>
      <c r="B35" s="10" t="s">
        <v>152</v>
      </c>
      <c r="C35" s="122" t="s">
        <v>149</v>
      </c>
      <c r="D35" s="38"/>
      <c r="E35" s="27">
        <v>11</v>
      </c>
      <c r="F35" s="34"/>
      <c r="G35" s="27"/>
      <c r="H35" s="29"/>
      <c r="I35" s="89"/>
      <c r="J35" s="8"/>
      <c r="K35" s="7"/>
      <c r="L35" s="82">
        <f t="shared" si="0"/>
        <v>11</v>
      </c>
      <c r="M35" s="5" t="str">
        <f t="shared" si="1"/>
        <v xml:space="preserve"> </v>
      </c>
      <c r="N35" s="5" t="str">
        <f t="shared" si="2"/>
        <v xml:space="preserve"> </v>
      </c>
      <c r="O35" s="6">
        <f t="shared" si="3"/>
        <v>10</v>
      </c>
      <c r="Q35">
        <f t="shared" si="4"/>
        <v>11</v>
      </c>
      <c r="R35">
        <f t="shared" si="5"/>
        <v>21</v>
      </c>
      <c r="S35">
        <f t="shared" si="6"/>
        <v>21</v>
      </c>
      <c r="T35">
        <f t="shared" si="7"/>
        <v>10</v>
      </c>
      <c r="V35" s="31">
        <f t="shared" si="8"/>
        <v>11</v>
      </c>
      <c r="W35" s="31">
        <f t="shared" si="9"/>
        <v>21</v>
      </c>
      <c r="X35" s="31">
        <f t="shared" si="10"/>
        <v>21</v>
      </c>
      <c r="Y35" s="31">
        <f t="shared" si="11"/>
        <v>21</v>
      </c>
      <c r="Z35" s="31">
        <f t="shared" si="12"/>
        <v>21</v>
      </c>
      <c r="AA35">
        <f t="shared" si="13"/>
        <v>10</v>
      </c>
      <c r="AC35" s="31"/>
      <c r="AD35" s="31"/>
      <c r="AE35" s="47"/>
      <c r="AF35" s="31"/>
    </row>
    <row r="36" spans="1:32" ht="13" customHeight="1" x14ac:dyDescent="0.15">
      <c r="A36" s="33">
        <f>IF(AA36&lt;1," ",AA36)</f>
        <v>10</v>
      </c>
      <c r="B36" s="10" t="s">
        <v>202</v>
      </c>
      <c r="C36" s="10" t="s">
        <v>203</v>
      </c>
      <c r="D36" s="7"/>
      <c r="E36" s="5"/>
      <c r="F36" s="10"/>
      <c r="G36" s="5"/>
      <c r="H36" s="8">
        <v>11</v>
      </c>
      <c r="I36" s="107"/>
      <c r="J36" s="8"/>
      <c r="K36" s="7"/>
      <c r="L36" s="82">
        <f t="shared" si="0"/>
        <v>11</v>
      </c>
      <c r="M36" s="5" t="str">
        <f t="shared" si="1"/>
        <v xml:space="preserve"> </v>
      </c>
      <c r="N36" s="5" t="str">
        <f t="shared" si="2"/>
        <v xml:space="preserve"> </v>
      </c>
      <c r="O36" s="6">
        <f t="shared" si="3"/>
        <v>10</v>
      </c>
      <c r="Q36">
        <f t="shared" si="4"/>
        <v>11</v>
      </c>
      <c r="R36">
        <f t="shared" si="5"/>
        <v>21</v>
      </c>
      <c r="S36">
        <f t="shared" si="6"/>
        <v>21</v>
      </c>
      <c r="T36">
        <f t="shared" si="7"/>
        <v>10</v>
      </c>
      <c r="V36" s="31">
        <f t="shared" si="8"/>
        <v>11</v>
      </c>
      <c r="W36" s="31">
        <f t="shared" si="9"/>
        <v>21</v>
      </c>
      <c r="X36" s="31">
        <f t="shared" si="10"/>
        <v>21</v>
      </c>
      <c r="Y36" s="31">
        <f t="shared" si="11"/>
        <v>21</v>
      </c>
      <c r="Z36" s="31">
        <f t="shared" si="12"/>
        <v>21</v>
      </c>
      <c r="AA36">
        <f t="shared" si="13"/>
        <v>10</v>
      </c>
      <c r="AC36" s="31"/>
      <c r="AD36" s="31"/>
      <c r="AE36" s="47"/>
      <c r="AF36" s="31"/>
    </row>
    <row r="37" spans="1:32" ht="13" customHeight="1" x14ac:dyDescent="0.15">
      <c r="A37" s="33">
        <f>IF(AA37&lt;1," ",AA37)</f>
        <v>9</v>
      </c>
      <c r="B37" s="115" t="s">
        <v>105</v>
      </c>
      <c r="C37" s="115" t="s">
        <v>26</v>
      </c>
      <c r="D37" s="28">
        <v>12</v>
      </c>
      <c r="E37" s="27"/>
      <c r="F37" s="34"/>
      <c r="G37" s="27"/>
      <c r="H37" s="29"/>
      <c r="I37" s="89"/>
      <c r="J37" s="8"/>
      <c r="K37" s="7"/>
      <c r="L37" s="82">
        <f t="shared" si="0"/>
        <v>12</v>
      </c>
      <c r="M37" s="5" t="str">
        <f t="shared" si="1"/>
        <v xml:space="preserve"> </v>
      </c>
      <c r="N37" s="5" t="str">
        <f t="shared" si="2"/>
        <v xml:space="preserve"> </v>
      </c>
      <c r="O37" s="6">
        <f t="shared" si="3"/>
        <v>9</v>
      </c>
      <c r="Q37">
        <f t="shared" si="4"/>
        <v>12</v>
      </c>
      <c r="R37">
        <f t="shared" si="5"/>
        <v>21</v>
      </c>
      <c r="S37">
        <f t="shared" si="6"/>
        <v>21</v>
      </c>
      <c r="T37">
        <f t="shared" si="7"/>
        <v>9</v>
      </c>
      <c r="V37" s="31">
        <f t="shared" si="8"/>
        <v>12</v>
      </c>
      <c r="W37" s="31">
        <f t="shared" si="9"/>
        <v>21</v>
      </c>
      <c r="X37" s="31">
        <f t="shared" si="10"/>
        <v>21</v>
      </c>
      <c r="Y37" s="31">
        <f t="shared" si="11"/>
        <v>21</v>
      </c>
      <c r="Z37" s="31">
        <f t="shared" si="12"/>
        <v>21</v>
      </c>
      <c r="AA37">
        <f t="shared" si="13"/>
        <v>9</v>
      </c>
      <c r="AC37" s="31"/>
      <c r="AD37" s="31"/>
      <c r="AE37" s="47"/>
      <c r="AF37" s="31"/>
    </row>
    <row r="38" spans="1:32" ht="13" customHeight="1" x14ac:dyDescent="0.15">
      <c r="A38" s="33">
        <f>IF(AA38&lt;1," ",AA38)</f>
        <v>9</v>
      </c>
      <c r="B38" s="115" t="s">
        <v>111</v>
      </c>
      <c r="C38" s="115" t="s">
        <v>6</v>
      </c>
      <c r="D38" s="38"/>
      <c r="E38" s="27">
        <v>19</v>
      </c>
      <c r="F38" s="34"/>
      <c r="G38" s="27"/>
      <c r="H38" s="29">
        <v>14</v>
      </c>
      <c r="I38" s="89"/>
      <c r="J38" s="8"/>
      <c r="K38" s="7"/>
      <c r="L38" s="82">
        <f t="shared" si="0"/>
        <v>14</v>
      </c>
      <c r="M38" s="5">
        <f t="shared" si="1"/>
        <v>19</v>
      </c>
      <c r="N38" s="5" t="str">
        <f t="shared" si="2"/>
        <v xml:space="preserve"> </v>
      </c>
      <c r="O38" s="6">
        <f t="shared" si="3"/>
        <v>9</v>
      </c>
      <c r="Q38">
        <f t="shared" si="4"/>
        <v>14</v>
      </c>
      <c r="R38">
        <f t="shared" si="5"/>
        <v>19</v>
      </c>
      <c r="S38">
        <f t="shared" si="6"/>
        <v>21</v>
      </c>
      <c r="T38">
        <f t="shared" si="7"/>
        <v>9</v>
      </c>
      <c r="V38" s="31">
        <f t="shared" si="8"/>
        <v>14</v>
      </c>
      <c r="W38" s="31">
        <f t="shared" si="9"/>
        <v>19</v>
      </c>
      <c r="X38" s="31">
        <f t="shared" si="10"/>
        <v>21</v>
      </c>
      <c r="Y38" s="31">
        <f t="shared" si="11"/>
        <v>21</v>
      </c>
      <c r="Z38" s="31">
        <f t="shared" si="12"/>
        <v>21</v>
      </c>
      <c r="AA38">
        <f t="shared" si="13"/>
        <v>9</v>
      </c>
      <c r="AC38" s="31"/>
      <c r="AD38" s="31"/>
      <c r="AE38" s="47"/>
      <c r="AF38" s="31"/>
    </row>
    <row r="39" spans="1:32" ht="13" customHeight="1" x14ac:dyDescent="0.15">
      <c r="A39" s="33">
        <f>IF(AA39&lt;1," ",AA39)</f>
        <v>9</v>
      </c>
      <c r="B39" s="115" t="s">
        <v>113</v>
      </c>
      <c r="C39" s="115" t="s">
        <v>100</v>
      </c>
      <c r="D39" s="38"/>
      <c r="E39" s="27">
        <v>12</v>
      </c>
      <c r="F39" s="34"/>
      <c r="G39" s="27"/>
      <c r="H39" s="29"/>
      <c r="I39" s="89"/>
      <c r="J39" s="8"/>
      <c r="K39" s="7"/>
      <c r="L39" s="82">
        <f t="shared" si="0"/>
        <v>12</v>
      </c>
      <c r="M39" s="5" t="str">
        <f t="shared" si="1"/>
        <v xml:space="preserve"> </v>
      </c>
      <c r="N39" s="5" t="str">
        <f t="shared" si="2"/>
        <v xml:space="preserve"> </v>
      </c>
      <c r="O39" s="6">
        <f t="shared" si="3"/>
        <v>9</v>
      </c>
      <c r="Q39">
        <f t="shared" si="4"/>
        <v>12</v>
      </c>
      <c r="R39">
        <f t="shared" si="5"/>
        <v>21</v>
      </c>
      <c r="S39">
        <f t="shared" si="6"/>
        <v>21</v>
      </c>
      <c r="T39">
        <f t="shared" si="7"/>
        <v>9</v>
      </c>
      <c r="V39" s="31">
        <f t="shared" si="8"/>
        <v>12</v>
      </c>
      <c r="W39" s="31">
        <f t="shared" si="9"/>
        <v>21</v>
      </c>
      <c r="X39" s="31">
        <f t="shared" si="10"/>
        <v>21</v>
      </c>
      <c r="Y39" s="31">
        <f t="shared" si="11"/>
        <v>21</v>
      </c>
      <c r="Z39" s="31">
        <f t="shared" si="12"/>
        <v>21</v>
      </c>
      <c r="AA39">
        <f t="shared" si="13"/>
        <v>9</v>
      </c>
      <c r="AC39" s="31"/>
      <c r="AD39" s="31"/>
      <c r="AE39" s="47"/>
    </row>
    <row r="40" spans="1:32" ht="13" customHeight="1" x14ac:dyDescent="0.15">
      <c r="A40" s="33">
        <f>IF(AA40&lt;1," ",AA40)</f>
        <v>9</v>
      </c>
      <c r="B40" s="10" t="s">
        <v>170</v>
      </c>
      <c r="C40" s="122" t="s">
        <v>13</v>
      </c>
      <c r="D40" s="38"/>
      <c r="E40" s="27"/>
      <c r="F40" s="34">
        <v>12</v>
      </c>
      <c r="G40" s="27"/>
      <c r="H40" s="29"/>
      <c r="I40" s="89"/>
      <c r="J40" s="8"/>
      <c r="K40" s="7"/>
      <c r="L40" s="82">
        <f t="shared" si="0"/>
        <v>12</v>
      </c>
      <c r="M40" s="5" t="str">
        <f t="shared" si="1"/>
        <v xml:space="preserve"> </v>
      </c>
      <c r="N40" s="5" t="str">
        <f t="shared" si="2"/>
        <v xml:space="preserve"> </v>
      </c>
      <c r="O40" s="6">
        <f t="shared" si="3"/>
        <v>9</v>
      </c>
      <c r="Q40">
        <f t="shared" si="4"/>
        <v>12</v>
      </c>
      <c r="R40">
        <f t="shared" si="5"/>
        <v>21</v>
      </c>
      <c r="S40">
        <f t="shared" si="6"/>
        <v>21</v>
      </c>
      <c r="T40">
        <f t="shared" si="7"/>
        <v>9</v>
      </c>
      <c r="V40" s="31">
        <f t="shared" si="8"/>
        <v>12</v>
      </c>
      <c r="W40" s="31">
        <f t="shared" si="9"/>
        <v>21</v>
      </c>
      <c r="X40" s="31">
        <f t="shared" si="10"/>
        <v>21</v>
      </c>
      <c r="Y40" s="31">
        <f t="shared" si="11"/>
        <v>21</v>
      </c>
      <c r="Z40" s="31">
        <f t="shared" si="12"/>
        <v>21</v>
      </c>
      <c r="AA40">
        <f t="shared" si="13"/>
        <v>9</v>
      </c>
      <c r="AC40" s="31"/>
      <c r="AD40" s="31"/>
      <c r="AE40" s="47"/>
    </row>
    <row r="41" spans="1:32" ht="13" customHeight="1" x14ac:dyDescent="0.15">
      <c r="A41" s="34">
        <f>IF(AA41&lt;1," ",AA41)</f>
        <v>8</v>
      </c>
      <c r="B41" s="115" t="s">
        <v>27</v>
      </c>
      <c r="C41" s="115" t="s">
        <v>26</v>
      </c>
      <c r="D41" s="34">
        <v>13</v>
      </c>
      <c r="E41" s="34"/>
      <c r="F41" s="34"/>
      <c r="G41" s="34"/>
      <c r="H41" s="34"/>
      <c r="I41" s="34"/>
      <c r="J41" s="8"/>
      <c r="K41" s="7"/>
      <c r="L41" s="82">
        <f t="shared" si="0"/>
        <v>13</v>
      </c>
      <c r="M41" s="5" t="str">
        <f t="shared" si="1"/>
        <v xml:space="preserve"> </v>
      </c>
      <c r="N41" s="5" t="str">
        <f t="shared" si="2"/>
        <v xml:space="preserve"> </v>
      </c>
      <c r="O41" s="6">
        <f t="shared" si="3"/>
        <v>8</v>
      </c>
      <c r="Q41">
        <f t="shared" si="4"/>
        <v>13</v>
      </c>
      <c r="R41">
        <f t="shared" si="5"/>
        <v>21</v>
      </c>
      <c r="S41">
        <f t="shared" si="6"/>
        <v>21</v>
      </c>
      <c r="T41">
        <f t="shared" si="7"/>
        <v>8</v>
      </c>
      <c r="V41" s="31">
        <f t="shared" si="8"/>
        <v>13</v>
      </c>
      <c r="W41" s="31">
        <f t="shared" si="9"/>
        <v>21</v>
      </c>
      <c r="X41" s="31">
        <f t="shared" si="10"/>
        <v>21</v>
      </c>
      <c r="Y41" s="31">
        <f t="shared" si="11"/>
        <v>21</v>
      </c>
      <c r="Z41" s="31">
        <f t="shared" si="12"/>
        <v>21</v>
      </c>
      <c r="AA41">
        <f t="shared" si="13"/>
        <v>8</v>
      </c>
      <c r="AC41" s="31"/>
      <c r="AD41" s="31"/>
      <c r="AE41" s="47"/>
      <c r="AF41" s="31"/>
    </row>
    <row r="42" spans="1:32" ht="13" customHeight="1" thickBot="1" x14ac:dyDescent="0.2">
      <c r="A42" s="34">
        <f>IF(AA42&lt;1," ",AA42)</f>
        <v>8</v>
      </c>
      <c r="B42" s="115" t="s">
        <v>112</v>
      </c>
      <c r="C42" s="115" t="s">
        <v>100</v>
      </c>
      <c r="D42" s="97"/>
      <c r="E42" s="34">
        <v>13</v>
      </c>
      <c r="F42" s="34"/>
      <c r="G42" s="34"/>
      <c r="H42" s="34"/>
      <c r="I42" s="34"/>
      <c r="J42" s="15"/>
      <c r="K42" s="91"/>
      <c r="L42" s="17">
        <f t="shared" ref="L42:L45" si="14">IF(Q42&gt;20," ",Q42)</f>
        <v>13</v>
      </c>
      <c r="M42" s="13" t="str">
        <f t="shared" ref="M42:M45" si="15">IF(R42&gt;20," ",R42)</f>
        <v xml:space="preserve"> </v>
      </c>
      <c r="N42" s="13" t="str">
        <f t="shared" ref="N42:N45" si="16">IF(S42&gt;20," ",S42)</f>
        <v xml:space="preserve"> </v>
      </c>
      <c r="O42" s="18">
        <f t="shared" ref="O42:O45" si="17">IF(T42&lt;1," ",T42)</f>
        <v>8</v>
      </c>
      <c r="Q42">
        <f t="shared" ref="Q42:Q45" si="18">IF(COUNT(D42:K42)&gt;0,SMALL(D42:K42,1),21)</f>
        <v>13</v>
      </c>
      <c r="R42">
        <f t="shared" ref="R42:R45" si="19">IF(COUNT(D42:K42)&gt;1,SMALL(D42:K42,2),21)</f>
        <v>21</v>
      </c>
      <c r="S42">
        <f t="shared" ref="S42:S45" si="20">IF(COUNT(D42:K42)&gt;2,SMALL(D42:K42,3),21)</f>
        <v>21</v>
      </c>
      <c r="T42">
        <f t="shared" ref="T42:T45" si="21">21*3-Q42-R42-S42-((3-COUNT(Q42:S42))*21)</f>
        <v>8</v>
      </c>
      <c r="V42" s="31">
        <f t="shared" ref="V42:V45" si="22">IF(COUNT(D42:K42)&gt;0,SMALL(D42:K42,1),21)</f>
        <v>13</v>
      </c>
      <c r="W42" s="31">
        <f t="shared" ref="W42:W45" si="23">IF(COUNT(D42:K42)&gt;1,SMALL(D42:K42,2),21)</f>
        <v>21</v>
      </c>
      <c r="X42" s="31">
        <f t="shared" ref="X42:X45" si="24">IF(COUNT(D42:K42)&gt;2,SMALL(D42:K42,3),21)</f>
        <v>21</v>
      </c>
      <c r="Y42" s="31">
        <f t="shared" ref="Y42:Y45" si="25">IF(COUNT(D42:K42)&gt;3,SMALL(D42:K42,4),21)</f>
        <v>21</v>
      </c>
      <c r="Z42" s="31">
        <f t="shared" ref="Z42:Z45" si="26">IF(COUNT(D42:K42)&gt;4,SMALL(D42:K42,5),21)</f>
        <v>21</v>
      </c>
      <c r="AA42">
        <f t="shared" ref="AA42:AA45" si="27">21*5-V42-W42-X42-Y42-Z42-((5-COUNT(V42:Z42))*21)</f>
        <v>8</v>
      </c>
    </row>
    <row r="43" spans="1:32" ht="13" customHeight="1" x14ac:dyDescent="0.15">
      <c r="A43" s="76">
        <f>IF(AA43&lt;1," ",AA43)</f>
        <v>7</v>
      </c>
      <c r="B43" s="131" t="s">
        <v>110</v>
      </c>
      <c r="C43" s="131" t="s">
        <v>104</v>
      </c>
      <c r="D43" s="38"/>
      <c r="E43" s="27">
        <v>18</v>
      </c>
      <c r="F43" s="27">
        <v>20</v>
      </c>
      <c r="G43" s="27"/>
      <c r="H43" s="29">
        <v>18</v>
      </c>
      <c r="I43" s="89"/>
      <c r="J43" s="8"/>
      <c r="K43" s="7"/>
      <c r="L43" s="82">
        <f t="shared" si="14"/>
        <v>18</v>
      </c>
      <c r="M43" s="5">
        <f t="shared" si="15"/>
        <v>18</v>
      </c>
      <c r="N43" s="5">
        <f t="shared" si="16"/>
        <v>20</v>
      </c>
      <c r="O43" s="6">
        <f t="shared" si="17"/>
        <v>7</v>
      </c>
      <c r="Q43">
        <f t="shared" si="18"/>
        <v>18</v>
      </c>
      <c r="R43">
        <f t="shared" si="19"/>
        <v>18</v>
      </c>
      <c r="S43">
        <f t="shared" si="20"/>
        <v>20</v>
      </c>
      <c r="T43">
        <f t="shared" si="21"/>
        <v>7</v>
      </c>
      <c r="V43" s="31">
        <f t="shared" si="22"/>
        <v>18</v>
      </c>
      <c r="W43" s="31">
        <f t="shared" si="23"/>
        <v>18</v>
      </c>
      <c r="X43" s="31">
        <f t="shared" si="24"/>
        <v>20</v>
      </c>
      <c r="Y43" s="31">
        <f t="shared" si="25"/>
        <v>21</v>
      </c>
      <c r="Z43" s="31">
        <f t="shared" si="26"/>
        <v>21</v>
      </c>
      <c r="AA43">
        <f t="shared" si="27"/>
        <v>7</v>
      </c>
      <c r="AC43" s="31"/>
      <c r="AD43" s="31"/>
      <c r="AE43" s="47"/>
      <c r="AF43" s="31"/>
    </row>
    <row r="44" spans="1:32" ht="13" customHeight="1" x14ac:dyDescent="0.15">
      <c r="A44" s="33">
        <f>IF(AA44&lt;1," ",AA44)</f>
        <v>7</v>
      </c>
      <c r="B44" s="115" t="s">
        <v>114</v>
      </c>
      <c r="C44" s="115" t="s">
        <v>115</v>
      </c>
      <c r="D44" s="28"/>
      <c r="E44" s="27"/>
      <c r="F44" s="34">
        <v>14</v>
      </c>
      <c r="G44" s="27"/>
      <c r="H44" s="29"/>
      <c r="I44" s="89"/>
      <c r="J44" s="8"/>
      <c r="K44" s="7"/>
      <c r="L44" s="82">
        <f t="shared" si="14"/>
        <v>14</v>
      </c>
      <c r="M44" s="5" t="str">
        <f t="shared" si="15"/>
        <v xml:space="preserve"> </v>
      </c>
      <c r="N44" s="5" t="str">
        <f t="shared" si="16"/>
        <v xml:space="preserve"> </v>
      </c>
      <c r="O44" s="6">
        <f t="shared" si="17"/>
        <v>7</v>
      </c>
      <c r="Q44">
        <f t="shared" si="18"/>
        <v>14</v>
      </c>
      <c r="R44">
        <f t="shared" si="19"/>
        <v>21</v>
      </c>
      <c r="S44">
        <f t="shared" si="20"/>
        <v>21</v>
      </c>
      <c r="T44">
        <f t="shared" si="21"/>
        <v>7</v>
      </c>
      <c r="V44" s="31">
        <f t="shared" si="22"/>
        <v>14</v>
      </c>
      <c r="W44" s="31">
        <f t="shared" si="23"/>
        <v>21</v>
      </c>
      <c r="X44" s="31">
        <f t="shared" si="24"/>
        <v>21</v>
      </c>
      <c r="Y44" s="31">
        <f t="shared" si="25"/>
        <v>21</v>
      </c>
      <c r="Z44" s="31">
        <f t="shared" si="26"/>
        <v>21</v>
      </c>
      <c r="AA44">
        <f t="shared" si="27"/>
        <v>7</v>
      </c>
      <c r="AC44" s="31"/>
      <c r="AD44" s="31"/>
      <c r="AE44" s="47"/>
      <c r="AF44" s="31"/>
    </row>
    <row r="45" spans="1:32" ht="13" customHeight="1" x14ac:dyDescent="0.15">
      <c r="A45" s="34">
        <f>IF(AA45&lt;1," ",AA45)</f>
        <v>5</v>
      </c>
      <c r="B45" s="115" t="s">
        <v>83</v>
      </c>
      <c r="C45" s="115" t="s">
        <v>25</v>
      </c>
      <c r="D45" s="34"/>
      <c r="E45" s="34">
        <v>16</v>
      </c>
      <c r="F45" s="34"/>
      <c r="G45" s="34"/>
      <c r="H45" s="34"/>
      <c r="I45" s="34"/>
      <c r="J45" s="8"/>
      <c r="K45" s="7"/>
      <c r="L45" s="82">
        <f t="shared" si="14"/>
        <v>16</v>
      </c>
      <c r="M45" s="5" t="str">
        <f t="shared" si="15"/>
        <v xml:space="preserve"> </v>
      </c>
      <c r="N45" s="5" t="str">
        <f t="shared" si="16"/>
        <v xml:space="preserve"> </v>
      </c>
      <c r="O45" s="6">
        <f t="shared" si="17"/>
        <v>5</v>
      </c>
      <c r="Q45">
        <f t="shared" si="18"/>
        <v>16</v>
      </c>
      <c r="R45">
        <f t="shared" si="19"/>
        <v>21</v>
      </c>
      <c r="S45">
        <f t="shared" si="20"/>
        <v>21</v>
      </c>
      <c r="T45">
        <f t="shared" si="21"/>
        <v>5</v>
      </c>
      <c r="V45" s="31">
        <f t="shared" si="22"/>
        <v>16</v>
      </c>
      <c r="W45" s="31">
        <f t="shared" si="23"/>
        <v>21</v>
      </c>
      <c r="X45" s="31">
        <f t="shared" si="24"/>
        <v>21</v>
      </c>
      <c r="Y45" s="31">
        <f t="shared" si="25"/>
        <v>21</v>
      </c>
      <c r="Z45" s="31">
        <f t="shared" si="26"/>
        <v>21</v>
      </c>
      <c r="AA45">
        <f t="shared" si="27"/>
        <v>5</v>
      </c>
      <c r="AC45" s="31"/>
      <c r="AD45" s="31"/>
      <c r="AE45" s="47"/>
      <c r="AF45" s="31"/>
    </row>
    <row r="46" spans="1:32" ht="13" customHeight="1" thickBot="1" x14ac:dyDescent="0.2">
      <c r="A46" s="34">
        <f>IF(AA46&lt;1," ",AA46)</f>
        <v>4</v>
      </c>
      <c r="B46" s="115" t="s">
        <v>108</v>
      </c>
      <c r="C46" s="115" t="s">
        <v>13</v>
      </c>
      <c r="D46" s="97">
        <v>19</v>
      </c>
      <c r="E46" s="34"/>
      <c r="F46" s="34"/>
      <c r="G46" s="34">
        <v>20</v>
      </c>
      <c r="H46" s="34">
        <v>20</v>
      </c>
      <c r="I46" s="34"/>
      <c r="J46" s="15"/>
      <c r="K46" s="91"/>
      <c r="L46" s="17">
        <f t="shared" ref="L46:L52" si="28">IF(Q46&gt;20," ",Q46)</f>
        <v>19</v>
      </c>
      <c r="M46" s="13">
        <f t="shared" ref="M46:M52" si="29">IF(R46&gt;20," ",R46)</f>
        <v>20</v>
      </c>
      <c r="N46" s="13">
        <f t="shared" ref="N46:N52" si="30">IF(S46&gt;20," ",S46)</f>
        <v>20</v>
      </c>
      <c r="O46" s="18">
        <f t="shared" ref="O46:O52" si="31">IF(T46&lt;1," ",T46)</f>
        <v>4</v>
      </c>
      <c r="Q46">
        <f t="shared" ref="Q46:Q52" si="32">IF(COUNT(D46:K46)&gt;0,SMALL(D46:K46,1),21)</f>
        <v>19</v>
      </c>
      <c r="R46">
        <f t="shared" ref="R46:R52" si="33">IF(COUNT(D46:K46)&gt;1,SMALL(D46:K46,2),21)</f>
        <v>20</v>
      </c>
      <c r="S46">
        <f t="shared" ref="S46:S52" si="34">IF(COUNT(D46:K46)&gt;2,SMALL(D46:K46,3),21)</f>
        <v>20</v>
      </c>
      <c r="T46">
        <f t="shared" ref="T46:T52" si="35">21*3-Q46-R46-S46-((3-COUNT(Q46:S46))*21)</f>
        <v>4</v>
      </c>
      <c r="V46" s="31">
        <f t="shared" ref="V46:V52" si="36">IF(COUNT(D46:K46)&gt;0,SMALL(D46:K46,1),21)</f>
        <v>19</v>
      </c>
      <c r="W46" s="31">
        <f t="shared" ref="W46:W52" si="37">IF(COUNT(D46:K46)&gt;1,SMALL(D46:K46,2),21)</f>
        <v>20</v>
      </c>
      <c r="X46" s="31">
        <f t="shared" ref="X46:X52" si="38">IF(COUNT(D46:K46)&gt;2,SMALL(D46:K46,3),21)</f>
        <v>20</v>
      </c>
      <c r="Y46" s="31">
        <f t="shared" ref="Y46:Y52" si="39">IF(COUNT(D46:K46)&gt;3,SMALL(D46:K46,4),21)</f>
        <v>21</v>
      </c>
      <c r="Z46" s="31">
        <f t="shared" ref="Z46:Z52" si="40">IF(COUNT(D46:K46)&gt;4,SMALL(D46:K46,5),21)</f>
        <v>21</v>
      </c>
      <c r="AA46">
        <f t="shared" ref="AA46:AA52" si="41">21*5-V46-W46-X46-Y46-Z46-((5-COUNT(V46:Z46))*21)</f>
        <v>4</v>
      </c>
    </row>
    <row r="47" spans="1:32" ht="13" customHeight="1" x14ac:dyDescent="0.15">
      <c r="A47" s="34">
        <f>IF(AA47&lt;1," ",AA47)</f>
        <v>4</v>
      </c>
      <c r="B47" s="115" t="s">
        <v>180</v>
      </c>
      <c r="C47" s="115" t="s">
        <v>42</v>
      </c>
      <c r="D47" s="97"/>
      <c r="E47" s="34"/>
      <c r="F47" s="34"/>
      <c r="G47" s="34">
        <v>17</v>
      </c>
      <c r="H47" s="34"/>
      <c r="I47" s="34"/>
      <c r="J47" s="8"/>
      <c r="K47" s="7"/>
      <c r="L47" s="82">
        <f t="shared" si="28"/>
        <v>17</v>
      </c>
      <c r="M47" s="5" t="str">
        <f t="shared" si="29"/>
        <v xml:space="preserve"> </v>
      </c>
      <c r="N47" s="5" t="str">
        <f t="shared" si="30"/>
        <v xml:space="preserve"> </v>
      </c>
      <c r="O47" s="6">
        <f t="shared" si="31"/>
        <v>4</v>
      </c>
      <c r="Q47">
        <f t="shared" si="32"/>
        <v>17</v>
      </c>
      <c r="R47">
        <f t="shared" si="33"/>
        <v>21</v>
      </c>
      <c r="S47">
        <f t="shared" si="34"/>
        <v>21</v>
      </c>
      <c r="T47">
        <f t="shared" si="35"/>
        <v>4</v>
      </c>
      <c r="V47" s="31">
        <f t="shared" si="36"/>
        <v>17</v>
      </c>
      <c r="W47" s="31">
        <f t="shared" si="37"/>
        <v>21</v>
      </c>
      <c r="X47" s="31">
        <f t="shared" si="38"/>
        <v>21</v>
      </c>
      <c r="Y47" s="31">
        <f t="shared" si="39"/>
        <v>21</v>
      </c>
      <c r="Z47" s="31">
        <f t="shared" si="40"/>
        <v>21</v>
      </c>
      <c r="AA47">
        <f t="shared" si="41"/>
        <v>4</v>
      </c>
      <c r="AC47" s="31"/>
      <c r="AD47" s="31"/>
      <c r="AE47" s="47"/>
      <c r="AF47" s="31"/>
    </row>
    <row r="48" spans="1:32" ht="13" customHeight="1" x14ac:dyDescent="0.15">
      <c r="A48" s="34">
        <f>IF(AA48&lt;1," ",AA48)</f>
        <v>3</v>
      </c>
      <c r="B48" s="115" t="s">
        <v>107</v>
      </c>
      <c r="C48" s="115" t="s">
        <v>50</v>
      </c>
      <c r="D48" s="34">
        <v>18</v>
      </c>
      <c r="E48" s="34"/>
      <c r="F48" s="34"/>
      <c r="G48" s="34"/>
      <c r="H48" s="34"/>
      <c r="I48" s="34"/>
      <c r="J48" s="8"/>
      <c r="K48" s="7"/>
      <c r="L48" s="82">
        <f t="shared" si="28"/>
        <v>18</v>
      </c>
      <c r="M48" s="5" t="str">
        <f t="shared" si="29"/>
        <v xml:space="preserve"> </v>
      </c>
      <c r="N48" s="5" t="str">
        <f t="shared" si="30"/>
        <v xml:space="preserve"> </v>
      </c>
      <c r="O48" s="6">
        <f t="shared" si="31"/>
        <v>3</v>
      </c>
      <c r="Q48">
        <f t="shared" si="32"/>
        <v>18</v>
      </c>
      <c r="R48">
        <f t="shared" si="33"/>
        <v>21</v>
      </c>
      <c r="S48">
        <f t="shared" si="34"/>
        <v>21</v>
      </c>
      <c r="T48">
        <f t="shared" si="35"/>
        <v>3</v>
      </c>
      <c r="V48" s="31">
        <f t="shared" si="36"/>
        <v>18</v>
      </c>
      <c r="W48" s="31">
        <f t="shared" si="37"/>
        <v>21</v>
      </c>
      <c r="X48" s="31">
        <f t="shared" si="38"/>
        <v>21</v>
      </c>
      <c r="Y48" s="31">
        <f t="shared" si="39"/>
        <v>21</v>
      </c>
      <c r="Z48" s="31">
        <f t="shared" si="40"/>
        <v>21</v>
      </c>
      <c r="AA48">
        <f t="shared" si="41"/>
        <v>3</v>
      </c>
      <c r="AC48" s="31"/>
      <c r="AD48" s="31"/>
      <c r="AE48" s="47"/>
      <c r="AF48" s="31"/>
    </row>
    <row r="49" spans="1:32" ht="13" customHeight="1" thickBot="1" x14ac:dyDescent="0.2">
      <c r="A49" s="34">
        <f>IF(AA49&lt;1," ",AA49)</f>
        <v>2</v>
      </c>
      <c r="B49" s="115" t="s">
        <v>70</v>
      </c>
      <c r="C49" s="115" t="s">
        <v>42</v>
      </c>
      <c r="D49" s="97"/>
      <c r="E49" s="34"/>
      <c r="F49" s="34">
        <v>19</v>
      </c>
      <c r="G49" s="34"/>
      <c r="H49" s="34"/>
      <c r="I49" s="34"/>
      <c r="J49" s="15"/>
      <c r="K49" s="91"/>
      <c r="L49" s="17">
        <f t="shared" si="28"/>
        <v>19</v>
      </c>
      <c r="M49" s="13" t="str">
        <f t="shared" si="29"/>
        <v xml:space="preserve"> </v>
      </c>
      <c r="N49" s="13" t="str">
        <f t="shared" si="30"/>
        <v xml:space="preserve"> </v>
      </c>
      <c r="O49" s="18">
        <f t="shared" si="31"/>
        <v>2</v>
      </c>
      <c r="Q49">
        <f t="shared" si="32"/>
        <v>19</v>
      </c>
      <c r="R49">
        <f t="shared" si="33"/>
        <v>21</v>
      </c>
      <c r="S49">
        <f t="shared" si="34"/>
        <v>21</v>
      </c>
      <c r="T49">
        <f t="shared" si="35"/>
        <v>2</v>
      </c>
      <c r="V49" s="31">
        <f t="shared" si="36"/>
        <v>19</v>
      </c>
      <c r="W49" s="31">
        <f t="shared" si="37"/>
        <v>21</v>
      </c>
      <c r="X49" s="31">
        <f t="shared" si="38"/>
        <v>21</v>
      </c>
      <c r="Y49" s="31">
        <f t="shared" si="39"/>
        <v>21</v>
      </c>
      <c r="Z49" s="31">
        <f t="shared" si="40"/>
        <v>21</v>
      </c>
      <c r="AA49">
        <f t="shared" si="41"/>
        <v>2</v>
      </c>
    </row>
    <row r="50" spans="1:32" ht="13" customHeight="1" x14ac:dyDescent="0.15">
      <c r="A50" s="34">
        <f>IF(AA50&lt;1," ",AA50)</f>
        <v>2</v>
      </c>
      <c r="B50" s="115" t="s">
        <v>181</v>
      </c>
      <c r="C50" s="115" t="s">
        <v>42</v>
      </c>
      <c r="D50" s="97"/>
      <c r="E50" s="34"/>
      <c r="F50" s="34"/>
      <c r="G50" s="34">
        <v>19</v>
      </c>
      <c r="H50" s="34"/>
      <c r="I50" s="34"/>
      <c r="J50" s="8"/>
      <c r="K50" s="7"/>
      <c r="L50" s="82">
        <f t="shared" si="28"/>
        <v>19</v>
      </c>
      <c r="M50" s="5" t="str">
        <f t="shared" si="29"/>
        <v xml:space="preserve"> </v>
      </c>
      <c r="N50" s="5" t="str">
        <f t="shared" si="30"/>
        <v xml:space="preserve"> </v>
      </c>
      <c r="O50" s="6">
        <f t="shared" si="31"/>
        <v>2</v>
      </c>
      <c r="Q50">
        <f t="shared" si="32"/>
        <v>19</v>
      </c>
      <c r="R50">
        <f t="shared" si="33"/>
        <v>21</v>
      </c>
      <c r="S50">
        <f t="shared" si="34"/>
        <v>21</v>
      </c>
      <c r="T50">
        <f t="shared" si="35"/>
        <v>2</v>
      </c>
      <c r="V50" s="31">
        <f t="shared" si="36"/>
        <v>19</v>
      </c>
      <c r="W50" s="31">
        <f t="shared" si="37"/>
        <v>21</v>
      </c>
      <c r="X50" s="31">
        <f t="shared" si="38"/>
        <v>21</v>
      </c>
      <c r="Y50" s="31">
        <f t="shared" si="39"/>
        <v>21</v>
      </c>
      <c r="Z50" s="31">
        <f t="shared" si="40"/>
        <v>21</v>
      </c>
      <c r="AA50">
        <f t="shared" si="41"/>
        <v>2</v>
      </c>
      <c r="AC50" s="31"/>
      <c r="AD50" s="31"/>
      <c r="AE50" s="47"/>
      <c r="AF50" s="31"/>
    </row>
    <row r="51" spans="1:32" ht="13" customHeight="1" x14ac:dyDescent="0.15">
      <c r="A51" s="34">
        <f>IF(AA51&lt;1," ",AA51)</f>
        <v>2</v>
      </c>
      <c r="B51" s="10" t="s">
        <v>204</v>
      </c>
      <c r="C51" s="10" t="s">
        <v>104</v>
      </c>
      <c r="D51" s="34"/>
      <c r="E51" s="34"/>
      <c r="F51" s="34"/>
      <c r="G51" s="34"/>
      <c r="H51" s="34">
        <v>19</v>
      </c>
      <c r="I51" s="34"/>
      <c r="J51" s="8"/>
      <c r="K51" s="7"/>
      <c r="L51" s="82">
        <f t="shared" si="28"/>
        <v>19</v>
      </c>
      <c r="M51" s="5" t="str">
        <f t="shared" si="29"/>
        <v xml:space="preserve"> </v>
      </c>
      <c r="N51" s="5" t="str">
        <f t="shared" si="30"/>
        <v xml:space="preserve"> </v>
      </c>
      <c r="O51" s="6">
        <f t="shared" si="31"/>
        <v>2</v>
      </c>
      <c r="Q51">
        <f t="shared" si="32"/>
        <v>19</v>
      </c>
      <c r="R51">
        <f t="shared" si="33"/>
        <v>21</v>
      </c>
      <c r="S51">
        <f t="shared" si="34"/>
        <v>21</v>
      </c>
      <c r="T51">
        <f t="shared" si="35"/>
        <v>2</v>
      </c>
      <c r="V51" s="31">
        <f t="shared" si="36"/>
        <v>19</v>
      </c>
      <c r="W51" s="31">
        <f t="shared" si="37"/>
        <v>21</v>
      </c>
      <c r="X51" s="31">
        <f t="shared" si="38"/>
        <v>21</v>
      </c>
      <c r="Y51" s="31">
        <f t="shared" si="39"/>
        <v>21</v>
      </c>
      <c r="Z51" s="31">
        <f t="shared" si="40"/>
        <v>21</v>
      </c>
      <c r="AA51">
        <f t="shared" si="41"/>
        <v>2</v>
      </c>
      <c r="AC51" s="31"/>
      <c r="AD51" s="31"/>
      <c r="AE51" s="47"/>
      <c r="AF51" s="31"/>
    </row>
    <row r="52" spans="1:32" ht="13" customHeight="1" x14ac:dyDescent="0.15">
      <c r="A52" s="34" t="str">
        <f t="shared" ref="A46:A52" si="42">IF(AA52&lt;1," ",AA52)</f>
        <v xml:space="preserve"> </v>
      </c>
      <c r="B52" s="10"/>
      <c r="C52" s="122"/>
      <c r="D52" s="97"/>
      <c r="E52" s="34"/>
      <c r="F52" s="34"/>
      <c r="G52" s="34"/>
      <c r="H52" s="34"/>
      <c r="I52" s="34"/>
      <c r="J52" s="8"/>
      <c r="K52" s="7"/>
      <c r="L52" s="82" t="str">
        <f t="shared" si="28"/>
        <v xml:space="preserve"> </v>
      </c>
      <c r="M52" s="5" t="str">
        <f t="shared" si="29"/>
        <v xml:space="preserve"> </v>
      </c>
      <c r="N52" s="5" t="str">
        <f t="shared" si="30"/>
        <v xml:space="preserve"> </v>
      </c>
      <c r="O52" s="6" t="str">
        <f t="shared" si="31"/>
        <v xml:space="preserve"> </v>
      </c>
      <c r="Q52">
        <f t="shared" si="32"/>
        <v>21</v>
      </c>
      <c r="R52">
        <f t="shared" si="33"/>
        <v>21</v>
      </c>
      <c r="S52">
        <f t="shared" si="34"/>
        <v>21</v>
      </c>
      <c r="T52">
        <f t="shared" si="35"/>
        <v>0</v>
      </c>
      <c r="V52" s="31">
        <f t="shared" si="36"/>
        <v>21</v>
      </c>
      <c r="W52" s="31">
        <f t="shared" si="37"/>
        <v>21</v>
      </c>
      <c r="X52" s="31">
        <f t="shared" si="38"/>
        <v>21</v>
      </c>
      <c r="Y52" s="31">
        <f t="shared" si="39"/>
        <v>21</v>
      </c>
      <c r="Z52" s="31">
        <f t="shared" si="40"/>
        <v>21</v>
      </c>
      <c r="AA52">
        <f t="shared" si="41"/>
        <v>0</v>
      </c>
      <c r="AC52" s="31"/>
      <c r="AD52" s="31"/>
      <c r="AE52" s="47"/>
      <c r="AF52" s="31"/>
    </row>
    <row r="53" spans="1:32" ht="13" customHeight="1" thickBot="1" x14ac:dyDescent="0.2">
      <c r="A53" s="34" t="str">
        <f t="shared" ref="A53:A54" si="43">IF(AA53&lt;1," ",AA53)</f>
        <v xml:space="preserve"> </v>
      </c>
      <c r="B53" s="10"/>
      <c r="C53" s="10"/>
      <c r="D53" s="10"/>
      <c r="E53" s="10"/>
      <c r="F53" s="10"/>
      <c r="G53" s="10"/>
      <c r="H53" s="10"/>
      <c r="I53" s="10"/>
      <c r="J53" s="15"/>
      <c r="K53" s="91"/>
      <c r="L53" s="17" t="str">
        <f t="shared" ref="L53:L54" si="44">IF(Q53&gt;20," ",Q53)</f>
        <v xml:space="preserve"> </v>
      </c>
      <c r="M53" s="13" t="str">
        <f t="shared" ref="M53:M54" si="45">IF(R53&gt;20," ",R53)</f>
        <v xml:space="preserve"> </v>
      </c>
      <c r="N53" s="13" t="str">
        <f t="shared" ref="N53:N54" si="46">IF(S53&gt;20," ",S53)</f>
        <v xml:space="preserve"> </v>
      </c>
      <c r="O53" s="18" t="str">
        <f t="shared" ref="O53:O54" si="47">IF(T53&lt;1," ",T53)</f>
        <v xml:space="preserve"> </v>
      </c>
      <c r="Q53">
        <f t="shared" ref="Q53:Q54" si="48">IF(COUNT(D53:K53)&gt;0,SMALL(D53:K53,1),21)</f>
        <v>21</v>
      </c>
      <c r="R53">
        <f t="shared" ref="R53:R54" si="49">IF(COUNT(D53:K53)&gt;1,SMALL(D53:K53,2),21)</f>
        <v>21</v>
      </c>
      <c r="S53">
        <f t="shared" ref="S53:S54" si="50">IF(COUNT(D53:K53)&gt;2,SMALL(D53:K53,3),21)</f>
        <v>21</v>
      </c>
      <c r="T53">
        <f t="shared" ref="T53:T54" si="51">21*3-Q53-R53-S53-((3-COUNT(Q53:S53))*21)</f>
        <v>0</v>
      </c>
      <c r="V53" s="31">
        <f t="shared" ref="V53:V54" si="52">IF(COUNT(D53:K53)&gt;0,SMALL(D53:K53,1),21)</f>
        <v>21</v>
      </c>
      <c r="W53" s="31">
        <f t="shared" ref="W53:W54" si="53">IF(COUNT(D53:K53)&gt;1,SMALL(D53:K53,2),21)</f>
        <v>21</v>
      </c>
      <c r="X53" s="31">
        <f t="shared" ref="X53:X54" si="54">IF(COUNT(D53:K53)&gt;2,SMALL(D53:K53,3),21)</f>
        <v>21</v>
      </c>
      <c r="Y53" s="31">
        <f t="shared" ref="Y53:Y54" si="55">IF(COUNT(D53:K53)&gt;3,SMALL(D53:K53,4),21)</f>
        <v>21</v>
      </c>
      <c r="Z53" s="31">
        <f t="shared" ref="Z53:Z54" si="56">IF(COUNT(D53:K53)&gt;4,SMALL(D53:K53,5),21)</f>
        <v>21</v>
      </c>
      <c r="AA53">
        <f t="shared" ref="AA53:AA54" si="57">21*5-V53-W53-X53-Y53-Z53-((5-COUNT(V53:Z53))*21)</f>
        <v>0</v>
      </c>
    </row>
    <row r="54" spans="1:32" ht="13" customHeight="1" x14ac:dyDescent="0.15">
      <c r="A54" s="34" t="str">
        <f t="shared" si="43"/>
        <v xml:space="preserve"> </v>
      </c>
      <c r="B54" s="10"/>
      <c r="C54" s="10"/>
      <c r="D54" s="97"/>
      <c r="E54" s="34"/>
      <c r="F54" s="34"/>
      <c r="G54" s="34"/>
      <c r="H54" s="34"/>
      <c r="I54" s="34"/>
      <c r="J54" s="8"/>
      <c r="K54" s="7"/>
      <c r="L54" s="82" t="str">
        <f t="shared" si="44"/>
        <v xml:space="preserve"> </v>
      </c>
      <c r="M54" s="5" t="str">
        <f t="shared" si="45"/>
        <v xml:space="preserve"> </v>
      </c>
      <c r="N54" s="5" t="str">
        <f t="shared" si="46"/>
        <v xml:space="preserve"> </v>
      </c>
      <c r="O54" s="6" t="str">
        <f t="shared" si="47"/>
        <v xml:space="preserve"> </v>
      </c>
      <c r="Q54">
        <f t="shared" si="48"/>
        <v>21</v>
      </c>
      <c r="R54">
        <f t="shared" si="49"/>
        <v>21</v>
      </c>
      <c r="S54">
        <f t="shared" si="50"/>
        <v>21</v>
      </c>
      <c r="T54">
        <f t="shared" si="51"/>
        <v>0</v>
      </c>
      <c r="V54" s="31">
        <f t="shared" si="52"/>
        <v>21</v>
      </c>
      <c r="W54" s="31">
        <f t="shared" si="53"/>
        <v>21</v>
      </c>
      <c r="X54" s="31">
        <f t="shared" si="54"/>
        <v>21</v>
      </c>
      <c r="Y54" s="31">
        <f t="shared" si="55"/>
        <v>21</v>
      </c>
      <c r="Z54" s="31">
        <f t="shared" si="56"/>
        <v>21</v>
      </c>
      <c r="AA54">
        <f t="shared" si="57"/>
        <v>0</v>
      </c>
      <c r="AC54" s="31"/>
      <c r="AD54" s="31"/>
      <c r="AE54" s="47"/>
      <c r="AF54" s="31"/>
    </row>
    <row r="55" spans="1:32" ht="13" customHeight="1" x14ac:dyDescent="0.15"/>
    <row r="56" spans="1:32" ht="13" customHeight="1" x14ac:dyDescent="0.15"/>
    <row r="57" spans="1:32" ht="13" customHeight="1" x14ac:dyDescent="0.15"/>
    <row r="58" spans="1:32" ht="13" customHeight="1" x14ac:dyDescent="0.15"/>
    <row r="59" spans="1:32" ht="13" customHeight="1" x14ac:dyDescent="0.15"/>
    <row r="60" spans="1:32" ht="13" customHeight="1" x14ac:dyDescent="0.15"/>
    <row r="61" spans="1:32" ht="13" customHeight="1" x14ac:dyDescent="0.15"/>
    <row r="62" spans="1:32" ht="13" customHeight="1" x14ac:dyDescent="0.15"/>
    <row r="63" spans="1:32" ht="13" customHeight="1" x14ac:dyDescent="0.15"/>
    <row r="64" spans="1:32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</sheetData>
  <sortState xmlns:xlrd2="http://schemas.microsoft.com/office/spreadsheetml/2017/richdata2" ref="A5:I51">
    <sortCondition descending="1" ref="A5:A51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78" fitToHeight="2" orientation="landscape" verticalDpi="0" r:id="rId1"/>
  <headerFooter alignWithMargins="0">
    <oddFooter>&amp;C&amp;"Verdana,Normal"www.oslosportsfiskere.no/isfiske/NC2007.xls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AF260"/>
  <sheetViews>
    <sheetView workbookViewId="0">
      <selection activeCell="A5" sqref="A5:I14"/>
    </sheetView>
  </sheetViews>
  <sheetFormatPr baseColWidth="10" defaultRowHeight="13" x14ac:dyDescent="0.15"/>
  <cols>
    <col min="1" max="1" width="7" customWidth="1"/>
    <col min="2" max="2" width="25" customWidth="1"/>
    <col min="3" max="3" width="25.3984375" customWidth="1"/>
    <col min="4" max="6" width="13.3984375" customWidth="1"/>
    <col min="7" max="7" width="15.796875" customWidth="1"/>
    <col min="8" max="8" width="16.19921875" customWidth="1"/>
    <col min="9" max="9" width="16.3984375" customWidth="1"/>
    <col min="10" max="11" width="3.3984375" hidden="1" customWidth="1"/>
    <col min="12" max="12" width="0.19921875" hidden="1" customWidth="1"/>
    <col min="13" max="13" width="3.3984375" hidden="1" customWidth="1"/>
    <col min="14" max="14" width="4.3984375" hidden="1" customWidth="1"/>
    <col min="15" max="15" width="5.19921875" hidden="1" customWidth="1"/>
    <col min="16" max="16" width="3.19921875" style="26" customWidth="1"/>
    <col min="17" max="21" width="3.19921875" hidden="1" customWidth="1"/>
    <col min="22" max="22" width="4" hidden="1" customWidth="1"/>
    <col min="23" max="24" width="4.19921875" hidden="1" customWidth="1"/>
    <col min="25" max="26" width="3.59765625" hidden="1" customWidth="1"/>
    <col min="27" max="27" width="5.796875" hidden="1" customWidth="1"/>
  </cols>
  <sheetData>
    <row r="1" spans="1:32" s="31" customFormat="1" ht="25" customHeight="1" thickBot="1" x14ac:dyDescent="0.35">
      <c r="A1" s="128" t="s">
        <v>94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77" t="s">
        <v>171</v>
      </c>
      <c r="H3" s="114" t="s">
        <v>90</v>
      </c>
      <c r="I3" s="114" t="s">
        <v>91</v>
      </c>
      <c r="J3" s="67"/>
      <c r="K3" s="47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58" t="s">
        <v>0</v>
      </c>
      <c r="B4" s="108" t="s">
        <v>1</v>
      </c>
      <c r="C4" s="108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61"/>
      <c r="L4" s="62" t="s">
        <v>4</v>
      </c>
      <c r="M4" s="63"/>
      <c r="N4" s="63"/>
      <c r="O4" s="64"/>
      <c r="P4" s="32"/>
    </row>
    <row r="5" spans="1:32" s="47" customFormat="1" ht="13" customHeight="1" x14ac:dyDescent="0.15">
      <c r="A5" s="86">
        <f>IF(AA5&lt;1," ",AA5)</f>
        <v>89</v>
      </c>
      <c r="B5" s="117" t="s">
        <v>81</v>
      </c>
      <c r="C5" s="117" t="s">
        <v>42</v>
      </c>
      <c r="D5" s="35">
        <v>3</v>
      </c>
      <c r="E5" s="34">
        <v>3</v>
      </c>
      <c r="F5" s="35">
        <v>2</v>
      </c>
      <c r="G5" s="27">
        <v>6</v>
      </c>
      <c r="H5" s="29">
        <v>2</v>
      </c>
      <c r="I5" s="89"/>
      <c r="J5" s="29"/>
      <c r="K5" s="28"/>
      <c r="L5" s="86">
        <f t="shared" ref="L5:L16" si="0">IF(Q5&gt;20," ",Q5)</f>
        <v>2</v>
      </c>
      <c r="M5" s="87">
        <f t="shared" ref="M5:M16" si="1">IF(R5&gt;20," ",R5)</f>
        <v>2</v>
      </c>
      <c r="N5" s="87">
        <f t="shared" ref="N5:N16" si="2">IF(S5&gt;20," ",S5)</f>
        <v>3</v>
      </c>
      <c r="O5" s="88">
        <f t="shared" ref="O5:O16" si="3">IF(T5&lt;1," ",T5)</f>
        <v>56</v>
      </c>
      <c r="P5" s="32"/>
      <c r="Q5" s="31">
        <f t="shared" ref="Q5:Q16" si="4">IF(COUNT(D5:K5)&gt;0,SMALL(D5:K5,1),21)</f>
        <v>2</v>
      </c>
      <c r="R5" s="31">
        <f t="shared" ref="R5:R16" si="5">IF(COUNT(D5:K5)&gt;1,SMALL(D5:K5,2),21)</f>
        <v>2</v>
      </c>
      <c r="S5" s="31">
        <f t="shared" ref="S5:S16" si="6">IF(COUNT(D5:K5)&gt;2,SMALL(D5:K5,3),21)</f>
        <v>3</v>
      </c>
      <c r="T5" s="31">
        <f t="shared" ref="T5:T16" si="7">21*3-Q5-R5-S5-((3-COUNT(Q5:S5))*21)</f>
        <v>56</v>
      </c>
      <c r="U5" s="31"/>
      <c r="V5" s="31">
        <f t="shared" ref="V5:V16" si="8">IF(COUNT(D5:K5)&gt;0,SMALL(D5:K5,1),21)</f>
        <v>2</v>
      </c>
      <c r="W5" s="31">
        <f t="shared" ref="W5:W16" si="9">IF(COUNT(D5:K5)&gt;1,SMALL(D5:K5,2),21)</f>
        <v>2</v>
      </c>
      <c r="X5" s="31">
        <f t="shared" ref="X5:X16" si="10">IF(COUNT(D5:K5)&gt;2,SMALL(D5:K5,3),21)</f>
        <v>3</v>
      </c>
      <c r="Y5" s="31">
        <f t="shared" ref="Y5:Y16" si="11">IF(COUNT(D5:K5)&gt;3,SMALL(D5:K5,4),21)</f>
        <v>3</v>
      </c>
      <c r="Z5" s="31">
        <f t="shared" ref="Z5:Z16" si="12">IF(COUNT(D5:K5)&gt;4,SMALL(D5:K5,5),21)</f>
        <v>6</v>
      </c>
      <c r="AA5" s="31">
        <f t="shared" ref="AA5:AA16" si="13">21*5-V5-W5-X5-Y5-Z5-((5-COUNT(V5:Z5))*21)</f>
        <v>89</v>
      </c>
      <c r="AB5" s="31"/>
      <c r="AC5" s="31"/>
      <c r="AD5" s="31"/>
      <c r="AE5" s="31"/>
    </row>
    <row r="6" spans="1:32" s="47" customFormat="1" ht="13" customHeight="1" x14ac:dyDescent="0.15">
      <c r="A6" s="76">
        <f>IF(AA6&lt;1," ",AA6)</f>
        <v>84</v>
      </c>
      <c r="B6" s="115" t="s">
        <v>52</v>
      </c>
      <c r="C6" s="115" t="s">
        <v>42</v>
      </c>
      <c r="D6" s="35">
        <v>4</v>
      </c>
      <c r="E6" s="34">
        <v>1</v>
      </c>
      <c r="F6" s="35">
        <v>7</v>
      </c>
      <c r="G6" s="27">
        <v>5</v>
      </c>
      <c r="H6" s="29">
        <v>4</v>
      </c>
      <c r="I6" s="89"/>
      <c r="J6" s="29"/>
      <c r="K6" s="28"/>
      <c r="L6" s="33">
        <f t="shared" si="0"/>
        <v>1</v>
      </c>
      <c r="M6" s="34">
        <f t="shared" si="1"/>
        <v>4</v>
      </c>
      <c r="N6" s="34">
        <f t="shared" si="2"/>
        <v>4</v>
      </c>
      <c r="O6" s="93">
        <f t="shared" si="3"/>
        <v>54</v>
      </c>
      <c r="P6" s="32"/>
      <c r="Q6" s="31">
        <f t="shared" si="4"/>
        <v>1</v>
      </c>
      <c r="R6" s="31">
        <f t="shared" si="5"/>
        <v>4</v>
      </c>
      <c r="S6" s="31">
        <f t="shared" si="6"/>
        <v>4</v>
      </c>
      <c r="T6" s="31">
        <f t="shared" si="7"/>
        <v>54</v>
      </c>
      <c r="U6" s="31"/>
      <c r="V6" s="31">
        <f t="shared" si="8"/>
        <v>1</v>
      </c>
      <c r="W6" s="31">
        <f t="shared" si="9"/>
        <v>4</v>
      </c>
      <c r="X6" s="31">
        <f t="shared" si="10"/>
        <v>4</v>
      </c>
      <c r="Y6" s="31">
        <f t="shared" si="11"/>
        <v>5</v>
      </c>
      <c r="Z6" s="31">
        <f t="shared" si="12"/>
        <v>7</v>
      </c>
      <c r="AA6" s="31">
        <f t="shared" si="13"/>
        <v>84</v>
      </c>
      <c r="AB6" s="31"/>
      <c r="AC6" s="31"/>
      <c r="AD6" s="31"/>
      <c r="AE6" s="31"/>
    </row>
    <row r="7" spans="1:32" s="47" customFormat="1" ht="13" customHeight="1" x14ac:dyDescent="0.15">
      <c r="A7" s="76">
        <f>IF(AA7&lt;1," ",AA7)</f>
        <v>82</v>
      </c>
      <c r="B7" s="115" t="s">
        <v>54</v>
      </c>
      <c r="C7" s="115" t="s">
        <v>50</v>
      </c>
      <c r="D7" s="35">
        <v>5</v>
      </c>
      <c r="E7" s="34">
        <v>4</v>
      </c>
      <c r="F7" s="35">
        <v>5</v>
      </c>
      <c r="G7" s="27">
        <v>2</v>
      </c>
      <c r="H7" s="29">
        <v>7</v>
      </c>
      <c r="I7" s="89"/>
      <c r="J7" s="29"/>
      <c r="K7" s="28"/>
      <c r="L7" s="33">
        <f t="shared" si="0"/>
        <v>2</v>
      </c>
      <c r="M7" s="34">
        <f t="shared" si="1"/>
        <v>4</v>
      </c>
      <c r="N7" s="34">
        <f t="shared" si="2"/>
        <v>5</v>
      </c>
      <c r="O7" s="93">
        <f t="shared" si="3"/>
        <v>52</v>
      </c>
      <c r="P7" s="32"/>
      <c r="Q7" s="31">
        <f t="shared" si="4"/>
        <v>2</v>
      </c>
      <c r="R7" s="31">
        <f t="shared" si="5"/>
        <v>4</v>
      </c>
      <c r="S7" s="31">
        <f t="shared" si="6"/>
        <v>5</v>
      </c>
      <c r="T7" s="31">
        <f t="shared" si="7"/>
        <v>52</v>
      </c>
      <c r="U7" s="31"/>
      <c r="V7" s="31">
        <f t="shared" si="8"/>
        <v>2</v>
      </c>
      <c r="W7" s="31">
        <f t="shared" si="9"/>
        <v>4</v>
      </c>
      <c r="X7" s="31">
        <f t="shared" si="10"/>
        <v>5</v>
      </c>
      <c r="Y7" s="31">
        <f t="shared" si="11"/>
        <v>5</v>
      </c>
      <c r="Z7" s="31">
        <f t="shared" si="12"/>
        <v>7</v>
      </c>
      <c r="AA7" s="31">
        <f t="shared" si="13"/>
        <v>82</v>
      </c>
      <c r="AB7" s="31"/>
      <c r="AC7" s="31"/>
      <c r="AD7" s="31"/>
      <c r="AE7" s="31"/>
    </row>
    <row r="8" spans="1:32" s="47" customFormat="1" ht="13" customHeight="1" x14ac:dyDescent="0.15">
      <c r="A8" s="76">
        <f>IF(AA8&lt;1," ",AA8)</f>
        <v>73</v>
      </c>
      <c r="B8" s="115" t="s">
        <v>148</v>
      </c>
      <c r="C8" s="115" t="s">
        <v>149</v>
      </c>
      <c r="D8" s="35"/>
      <c r="E8" s="34">
        <v>5</v>
      </c>
      <c r="F8" s="35">
        <v>1</v>
      </c>
      <c r="G8" s="27">
        <v>4</v>
      </c>
      <c r="H8" s="29">
        <v>1</v>
      </c>
      <c r="I8" s="89"/>
      <c r="J8" s="29"/>
      <c r="K8" s="28"/>
      <c r="L8" s="33">
        <f t="shared" si="0"/>
        <v>1</v>
      </c>
      <c r="M8" s="34">
        <f t="shared" si="1"/>
        <v>1</v>
      </c>
      <c r="N8" s="34">
        <f t="shared" si="2"/>
        <v>4</v>
      </c>
      <c r="O8" s="93">
        <f t="shared" si="3"/>
        <v>57</v>
      </c>
      <c r="P8" s="32"/>
      <c r="Q8" s="31">
        <f t="shared" si="4"/>
        <v>1</v>
      </c>
      <c r="R8" s="31">
        <f t="shared" si="5"/>
        <v>1</v>
      </c>
      <c r="S8" s="31">
        <f t="shared" si="6"/>
        <v>4</v>
      </c>
      <c r="T8" s="31">
        <f t="shared" si="7"/>
        <v>57</v>
      </c>
      <c r="U8" s="31"/>
      <c r="V8" s="31">
        <f t="shared" si="8"/>
        <v>1</v>
      </c>
      <c r="W8" s="31">
        <f t="shared" si="9"/>
        <v>1</v>
      </c>
      <c r="X8" s="31">
        <f t="shared" si="10"/>
        <v>4</v>
      </c>
      <c r="Y8" s="31">
        <f t="shared" si="11"/>
        <v>5</v>
      </c>
      <c r="Z8" s="31">
        <f t="shared" si="12"/>
        <v>21</v>
      </c>
      <c r="AA8" s="31">
        <f t="shared" si="13"/>
        <v>73</v>
      </c>
      <c r="AB8" s="31"/>
      <c r="AC8" s="31"/>
      <c r="AD8" s="31"/>
      <c r="AE8" s="31"/>
    </row>
    <row r="9" spans="1:32" s="47" customFormat="1" ht="13" customHeight="1" x14ac:dyDescent="0.15">
      <c r="A9" s="76">
        <f>IF(AA9&lt;1," ",AA9)</f>
        <v>71</v>
      </c>
      <c r="B9" s="115" t="s">
        <v>20</v>
      </c>
      <c r="C9" s="115" t="s">
        <v>7</v>
      </c>
      <c r="D9" s="35">
        <v>1</v>
      </c>
      <c r="E9" s="34"/>
      <c r="F9" s="35">
        <v>6</v>
      </c>
      <c r="G9" s="27">
        <v>1</v>
      </c>
      <c r="H9" s="29">
        <v>5</v>
      </c>
      <c r="I9" s="89"/>
      <c r="J9" s="29"/>
      <c r="K9" s="28"/>
      <c r="L9" s="33">
        <f t="shared" si="0"/>
        <v>1</v>
      </c>
      <c r="M9" s="34">
        <f t="shared" si="1"/>
        <v>1</v>
      </c>
      <c r="N9" s="34">
        <f t="shared" si="2"/>
        <v>5</v>
      </c>
      <c r="O9" s="93">
        <f t="shared" si="3"/>
        <v>56</v>
      </c>
      <c r="P9" s="32"/>
      <c r="Q9" s="31">
        <f t="shared" si="4"/>
        <v>1</v>
      </c>
      <c r="R9" s="31">
        <f t="shared" si="5"/>
        <v>1</v>
      </c>
      <c r="S9" s="31">
        <f t="shared" si="6"/>
        <v>5</v>
      </c>
      <c r="T9" s="31">
        <f t="shared" si="7"/>
        <v>56</v>
      </c>
      <c r="U9" s="31"/>
      <c r="V9" s="31">
        <f t="shared" si="8"/>
        <v>1</v>
      </c>
      <c r="W9" s="31">
        <f t="shared" si="9"/>
        <v>1</v>
      </c>
      <c r="X9" s="31">
        <f t="shared" si="10"/>
        <v>5</v>
      </c>
      <c r="Y9" s="31">
        <f t="shared" si="11"/>
        <v>6</v>
      </c>
      <c r="Z9" s="31">
        <f t="shared" si="12"/>
        <v>21</v>
      </c>
      <c r="AA9" s="31">
        <f t="shared" si="13"/>
        <v>71</v>
      </c>
      <c r="AB9" s="31"/>
      <c r="AC9" s="31"/>
      <c r="AD9" s="31"/>
      <c r="AE9" s="31"/>
    </row>
    <row r="10" spans="1:32" s="47" customFormat="1" ht="13" customHeight="1" x14ac:dyDescent="0.15">
      <c r="A10" s="76">
        <f>IF(AA10&lt;1," ",AA10)</f>
        <v>61</v>
      </c>
      <c r="B10" s="115" t="s">
        <v>132</v>
      </c>
      <c r="C10" s="115" t="s">
        <v>7</v>
      </c>
      <c r="D10" s="35">
        <v>6</v>
      </c>
      <c r="E10" s="34">
        <v>2</v>
      </c>
      <c r="F10" s="35"/>
      <c r="G10" s="27">
        <v>7</v>
      </c>
      <c r="H10" s="29">
        <v>8</v>
      </c>
      <c r="I10" s="89"/>
      <c r="J10" s="29"/>
      <c r="K10" s="28"/>
      <c r="L10" s="33">
        <f t="shared" si="0"/>
        <v>2</v>
      </c>
      <c r="M10" s="34">
        <f t="shared" si="1"/>
        <v>6</v>
      </c>
      <c r="N10" s="34">
        <f t="shared" si="2"/>
        <v>7</v>
      </c>
      <c r="O10" s="93">
        <f t="shared" si="3"/>
        <v>48</v>
      </c>
      <c r="P10" s="32"/>
      <c r="Q10" s="31">
        <f t="shared" si="4"/>
        <v>2</v>
      </c>
      <c r="R10" s="31">
        <f t="shared" si="5"/>
        <v>6</v>
      </c>
      <c r="S10" s="31">
        <f t="shared" si="6"/>
        <v>7</v>
      </c>
      <c r="T10" s="31">
        <f t="shared" si="7"/>
        <v>48</v>
      </c>
      <c r="U10" s="31"/>
      <c r="V10" s="31">
        <f t="shared" si="8"/>
        <v>2</v>
      </c>
      <c r="W10" s="31">
        <f t="shared" si="9"/>
        <v>6</v>
      </c>
      <c r="X10" s="31">
        <f t="shared" si="10"/>
        <v>7</v>
      </c>
      <c r="Y10" s="31">
        <f t="shared" si="11"/>
        <v>8</v>
      </c>
      <c r="Z10" s="31">
        <f t="shared" si="12"/>
        <v>21</v>
      </c>
      <c r="AA10" s="31">
        <f t="shared" si="13"/>
        <v>61</v>
      </c>
      <c r="AB10" s="31"/>
      <c r="AC10" s="31"/>
      <c r="AD10" s="31"/>
      <c r="AE10" s="31"/>
    </row>
    <row r="11" spans="1:32" s="47" customFormat="1" ht="13" customHeight="1" x14ac:dyDescent="0.15">
      <c r="A11" s="76">
        <f>IF(AA11&lt;1," ",AA11)</f>
        <v>54</v>
      </c>
      <c r="B11" s="34" t="s">
        <v>159</v>
      </c>
      <c r="C11" s="34" t="s">
        <v>9</v>
      </c>
      <c r="D11" s="35"/>
      <c r="E11" s="34"/>
      <c r="F11" s="35">
        <v>3</v>
      </c>
      <c r="G11" s="27">
        <v>3</v>
      </c>
      <c r="H11" s="29">
        <v>3</v>
      </c>
      <c r="I11" s="89"/>
      <c r="J11" s="29"/>
      <c r="K11" s="28"/>
      <c r="L11" s="33">
        <f t="shared" si="0"/>
        <v>3</v>
      </c>
      <c r="M11" s="34">
        <f t="shared" si="1"/>
        <v>3</v>
      </c>
      <c r="N11" s="34">
        <f t="shared" si="2"/>
        <v>3</v>
      </c>
      <c r="O11" s="93">
        <f t="shared" si="3"/>
        <v>54</v>
      </c>
      <c r="P11" s="32"/>
      <c r="Q11" s="31">
        <f t="shared" si="4"/>
        <v>3</v>
      </c>
      <c r="R11" s="31">
        <f t="shared" si="5"/>
        <v>3</v>
      </c>
      <c r="S11" s="31">
        <f t="shared" si="6"/>
        <v>3</v>
      </c>
      <c r="T11" s="31">
        <f t="shared" si="7"/>
        <v>54</v>
      </c>
      <c r="U11" s="31"/>
      <c r="V11" s="31">
        <f t="shared" si="8"/>
        <v>3</v>
      </c>
      <c r="W11" s="31">
        <f t="shared" si="9"/>
        <v>3</v>
      </c>
      <c r="X11" s="31">
        <f t="shared" si="10"/>
        <v>3</v>
      </c>
      <c r="Y11" s="31">
        <f t="shared" si="11"/>
        <v>21</v>
      </c>
      <c r="Z11" s="31">
        <f t="shared" si="12"/>
        <v>21</v>
      </c>
      <c r="AA11" s="31">
        <f t="shared" si="13"/>
        <v>54</v>
      </c>
      <c r="AB11" s="31"/>
      <c r="AC11" s="31"/>
      <c r="AD11" s="31"/>
      <c r="AE11" s="31"/>
    </row>
    <row r="12" spans="1:32" s="47" customFormat="1" ht="13" customHeight="1" x14ac:dyDescent="0.15">
      <c r="A12" s="76">
        <f>IF(AA12&lt;1," ",AA12)</f>
        <v>51</v>
      </c>
      <c r="B12" s="115" t="s">
        <v>53</v>
      </c>
      <c r="C12" s="115" t="s">
        <v>7</v>
      </c>
      <c r="D12" s="35">
        <v>2</v>
      </c>
      <c r="E12" s="34"/>
      <c r="F12" s="35">
        <v>4</v>
      </c>
      <c r="G12" s="27"/>
      <c r="H12" s="29">
        <v>6</v>
      </c>
      <c r="I12" s="89"/>
      <c r="J12" s="29"/>
      <c r="K12" s="28"/>
      <c r="L12" s="33">
        <f t="shared" si="0"/>
        <v>2</v>
      </c>
      <c r="M12" s="34">
        <f t="shared" si="1"/>
        <v>4</v>
      </c>
      <c r="N12" s="34">
        <f t="shared" si="2"/>
        <v>6</v>
      </c>
      <c r="O12" s="93">
        <f t="shared" si="3"/>
        <v>51</v>
      </c>
      <c r="P12" s="32"/>
      <c r="Q12" s="31">
        <f t="shared" si="4"/>
        <v>2</v>
      </c>
      <c r="R12" s="31">
        <f t="shared" si="5"/>
        <v>4</v>
      </c>
      <c r="S12" s="31">
        <f t="shared" si="6"/>
        <v>6</v>
      </c>
      <c r="T12" s="31">
        <f t="shared" si="7"/>
        <v>51</v>
      </c>
      <c r="U12" s="31"/>
      <c r="V12" s="31">
        <f t="shared" si="8"/>
        <v>2</v>
      </c>
      <c r="W12" s="31">
        <f t="shared" si="9"/>
        <v>4</v>
      </c>
      <c r="X12" s="31">
        <f t="shared" si="10"/>
        <v>6</v>
      </c>
      <c r="Y12" s="31">
        <f t="shared" si="11"/>
        <v>21</v>
      </c>
      <c r="Z12" s="31">
        <f t="shared" si="12"/>
        <v>21</v>
      </c>
      <c r="AA12" s="31">
        <f t="shared" si="13"/>
        <v>51</v>
      </c>
      <c r="AB12" s="31"/>
      <c r="AC12" s="31"/>
      <c r="AD12" s="31"/>
      <c r="AE12" s="31"/>
    </row>
    <row r="13" spans="1:32" s="47" customFormat="1" ht="13" customHeight="1" x14ac:dyDescent="0.15">
      <c r="A13" s="76">
        <f>IF(AA13&lt;1," ",AA13)</f>
        <v>29</v>
      </c>
      <c r="B13" s="115" t="s">
        <v>78</v>
      </c>
      <c r="C13" s="115" t="s">
        <v>7</v>
      </c>
      <c r="D13" s="35">
        <v>7</v>
      </c>
      <c r="E13" s="34">
        <v>6</v>
      </c>
      <c r="F13" s="35"/>
      <c r="G13" s="27"/>
      <c r="H13" s="29"/>
      <c r="I13" s="89"/>
      <c r="J13" s="29"/>
      <c r="K13" s="28"/>
      <c r="L13" s="33">
        <f t="shared" si="0"/>
        <v>6</v>
      </c>
      <c r="M13" s="34">
        <f t="shared" si="1"/>
        <v>7</v>
      </c>
      <c r="N13" s="34" t="str">
        <f t="shared" si="2"/>
        <v xml:space="preserve"> </v>
      </c>
      <c r="O13" s="93">
        <f t="shared" si="3"/>
        <v>29</v>
      </c>
      <c r="P13" s="32"/>
      <c r="Q13" s="31">
        <f t="shared" si="4"/>
        <v>6</v>
      </c>
      <c r="R13" s="31">
        <f t="shared" si="5"/>
        <v>7</v>
      </c>
      <c r="S13" s="31">
        <f t="shared" si="6"/>
        <v>21</v>
      </c>
      <c r="T13" s="31">
        <f t="shared" si="7"/>
        <v>29</v>
      </c>
      <c r="U13" s="31"/>
      <c r="V13" s="31">
        <f t="shared" si="8"/>
        <v>6</v>
      </c>
      <c r="W13" s="31">
        <f t="shared" si="9"/>
        <v>7</v>
      </c>
      <c r="X13" s="31">
        <f t="shared" si="10"/>
        <v>21</v>
      </c>
      <c r="Y13" s="31">
        <f t="shared" si="11"/>
        <v>21</v>
      </c>
      <c r="Z13" s="31">
        <f t="shared" si="12"/>
        <v>21</v>
      </c>
      <c r="AA13" s="31">
        <f t="shared" si="13"/>
        <v>29</v>
      </c>
      <c r="AB13" s="31"/>
      <c r="AC13" s="31"/>
      <c r="AD13" s="31"/>
      <c r="AE13" s="31"/>
    </row>
    <row r="14" spans="1:32" s="47" customFormat="1" ht="13" customHeight="1" x14ac:dyDescent="0.15">
      <c r="A14" s="76">
        <f>IF(AA14&lt;1," ",AA14)</f>
        <v>12</v>
      </c>
      <c r="B14" s="34" t="s">
        <v>201</v>
      </c>
      <c r="C14" s="34" t="s">
        <v>7</v>
      </c>
      <c r="D14" s="35"/>
      <c r="E14" s="34"/>
      <c r="F14" s="35"/>
      <c r="G14" s="27"/>
      <c r="H14" s="29">
        <v>9</v>
      </c>
      <c r="I14" s="89"/>
      <c r="J14" s="29"/>
      <c r="K14" s="28"/>
      <c r="L14" s="33">
        <f t="shared" si="0"/>
        <v>9</v>
      </c>
      <c r="M14" s="34" t="str">
        <f t="shared" si="1"/>
        <v xml:space="preserve"> </v>
      </c>
      <c r="N14" s="34" t="str">
        <f t="shared" si="2"/>
        <v xml:space="preserve"> </v>
      </c>
      <c r="O14" s="93">
        <f t="shared" si="3"/>
        <v>12</v>
      </c>
      <c r="P14" s="32"/>
      <c r="Q14" s="31">
        <f t="shared" si="4"/>
        <v>9</v>
      </c>
      <c r="R14" s="31">
        <f t="shared" si="5"/>
        <v>21</v>
      </c>
      <c r="S14" s="31">
        <f t="shared" si="6"/>
        <v>21</v>
      </c>
      <c r="T14" s="31">
        <f t="shared" si="7"/>
        <v>12</v>
      </c>
      <c r="U14" s="31"/>
      <c r="V14" s="31">
        <f t="shared" si="8"/>
        <v>9</v>
      </c>
      <c r="W14" s="31">
        <f t="shared" si="9"/>
        <v>21</v>
      </c>
      <c r="X14" s="31">
        <f t="shared" si="10"/>
        <v>21</v>
      </c>
      <c r="Y14" s="31">
        <f t="shared" si="11"/>
        <v>21</v>
      </c>
      <c r="Z14" s="31">
        <f t="shared" si="12"/>
        <v>21</v>
      </c>
      <c r="AA14" s="31">
        <f t="shared" si="13"/>
        <v>12</v>
      </c>
      <c r="AB14" s="31"/>
      <c r="AC14" s="31"/>
      <c r="AD14" s="31"/>
      <c r="AE14" s="31"/>
    </row>
    <row r="15" spans="1:32" s="47" customFormat="1" ht="13" customHeight="1" x14ac:dyDescent="0.15">
      <c r="A15" s="76" t="str">
        <f t="shared" ref="A5:A16" si="14">IF(AA15&lt;1," ",AA15)</f>
        <v xml:space="preserve"> </v>
      </c>
      <c r="B15" s="34"/>
      <c r="C15" s="34"/>
      <c r="D15" s="35"/>
      <c r="E15" s="34"/>
      <c r="F15" s="35"/>
      <c r="G15" s="27"/>
      <c r="H15" s="29"/>
      <c r="I15" s="89"/>
      <c r="J15" s="29"/>
      <c r="K15" s="28"/>
      <c r="L15" s="33" t="str">
        <f t="shared" si="0"/>
        <v xml:space="preserve"> </v>
      </c>
      <c r="M15" s="34" t="str">
        <f t="shared" si="1"/>
        <v xml:space="preserve"> </v>
      </c>
      <c r="N15" s="34" t="str">
        <f t="shared" si="2"/>
        <v xml:space="preserve"> </v>
      </c>
      <c r="O15" s="93" t="str">
        <f t="shared" si="3"/>
        <v xml:space="preserve"> </v>
      </c>
      <c r="P15" s="32"/>
      <c r="Q15" s="31">
        <f t="shared" si="4"/>
        <v>21</v>
      </c>
      <c r="R15" s="31">
        <f t="shared" si="5"/>
        <v>21</v>
      </c>
      <c r="S15" s="31">
        <f t="shared" si="6"/>
        <v>21</v>
      </c>
      <c r="T15" s="31">
        <f t="shared" si="7"/>
        <v>0</v>
      </c>
      <c r="U15" s="31"/>
      <c r="V15" s="31">
        <f t="shared" si="8"/>
        <v>21</v>
      </c>
      <c r="W15" s="31">
        <f t="shared" si="9"/>
        <v>21</v>
      </c>
      <c r="X15" s="31">
        <f t="shared" si="10"/>
        <v>21</v>
      </c>
      <c r="Y15" s="31">
        <f t="shared" si="11"/>
        <v>21</v>
      </c>
      <c r="Z15" s="31">
        <f t="shared" si="12"/>
        <v>21</v>
      </c>
      <c r="AA15" s="31">
        <f t="shared" si="13"/>
        <v>0</v>
      </c>
      <c r="AB15" s="31"/>
      <c r="AC15" s="31"/>
      <c r="AD15" s="31"/>
      <c r="AE15" s="31"/>
    </row>
    <row r="16" spans="1:32" s="47" customFormat="1" ht="13" customHeight="1" x14ac:dyDescent="0.15">
      <c r="A16" s="76" t="str">
        <f t="shared" si="14"/>
        <v xml:space="preserve"> </v>
      </c>
      <c r="B16" s="34"/>
      <c r="C16" s="34"/>
      <c r="D16" s="35"/>
      <c r="E16" s="34"/>
      <c r="F16" s="35"/>
      <c r="G16" s="27"/>
      <c r="H16" s="29"/>
      <c r="I16" s="89"/>
      <c r="J16" s="29"/>
      <c r="K16" s="28"/>
      <c r="L16" s="33" t="str">
        <f t="shared" si="0"/>
        <v xml:space="preserve"> </v>
      </c>
      <c r="M16" s="34" t="str">
        <f t="shared" si="1"/>
        <v xml:space="preserve"> </v>
      </c>
      <c r="N16" s="34" t="str">
        <f t="shared" si="2"/>
        <v xml:space="preserve"> </v>
      </c>
      <c r="O16" s="93" t="str">
        <f t="shared" si="3"/>
        <v xml:space="preserve"> </v>
      </c>
      <c r="P16" s="32"/>
      <c r="Q16" s="31">
        <f t="shared" si="4"/>
        <v>21</v>
      </c>
      <c r="R16" s="31">
        <f t="shared" si="5"/>
        <v>21</v>
      </c>
      <c r="S16" s="31">
        <f t="shared" si="6"/>
        <v>21</v>
      </c>
      <c r="T16" s="31">
        <f t="shared" si="7"/>
        <v>0</v>
      </c>
      <c r="U16" s="31"/>
      <c r="V16" s="31">
        <f t="shared" si="8"/>
        <v>21</v>
      </c>
      <c r="W16" s="31">
        <f t="shared" si="9"/>
        <v>21</v>
      </c>
      <c r="X16" s="31">
        <f t="shared" si="10"/>
        <v>21</v>
      </c>
      <c r="Y16" s="31">
        <f t="shared" si="11"/>
        <v>21</v>
      </c>
      <c r="Z16" s="31">
        <f t="shared" si="12"/>
        <v>21</v>
      </c>
      <c r="AA16" s="31">
        <f t="shared" si="13"/>
        <v>0</v>
      </c>
      <c r="AB16" s="31"/>
      <c r="AC16" s="31"/>
      <c r="AD16" s="31"/>
      <c r="AE16" s="31"/>
    </row>
    <row r="17" spans="1:31" s="47" customFormat="1" ht="13" customHeight="1" x14ac:dyDescent="0.15">
      <c r="A17" s="76" t="str">
        <f t="shared" ref="A17:A18" si="15">IF(AA17&lt;1," ",AA17)</f>
        <v xml:space="preserve"> </v>
      </c>
      <c r="B17" s="34"/>
      <c r="C17" s="34"/>
      <c r="D17" s="35"/>
      <c r="E17" s="34"/>
      <c r="F17" s="35"/>
      <c r="G17" s="27"/>
      <c r="H17" s="29"/>
      <c r="I17" s="89"/>
      <c r="J17" s="29"/>
      <c r="K17" s="28"/>
      <c r="L17" s="33" t="str">
        <f t="shared" ref="L17:L18" si="16">IF(Q17&gt;20," ",Q17)</f>
        <v xml:space="preserve"> </v>
      </c>
      <c r="M17" s="34" t="str">
        <f t="shared" ref="M17:M18" si="17">IF(R17&gt;20," ",R17)</f>
        <v xml:space="preserve"> </v>
      </c>
      <c r="N17" s="34" t="str">
        <f t="shared" ref="N17:N18" si="18">IF(S17&gt;20," ",S17)</f>
        <v xml:space="preserve"> </v>
      </c>
      <c r="O17" s="93" t="str">
        <f t="shared" ref="O17:O18" si="19">IF(T17&lt;1," ",T17)</f>
        <v xml:space="preserve"> </v>
      </c>
      <c r="P17" s="32"/>
      <c r="Q17" s="31">
        <f t="shared" ref="Q17:Q18" si="20">IF(COUNT(D17:K17)&gt;0,SMALL(D17:K17,1),21)</f>
        <v>21</v>
      </c>
      <c r="R17" s="31">
        <f t="shared" ref="R17:R18" si="21">IF(COUNT(D17:K17)&gt;1,SMALL(D17:K17,2),21)</f>
        <v>21</v>
      </c>
      <c r="S17" s="31">
        <f t="shared" ref="S17:S18" si="22">IF(COUNT(D17:K17)&gt;2,SMALL(D17:K17,3),21)</f>
        <v>21</v>
      </c>
      <c r="T17" s="31">
        <f t="shared" ref="T17:T18" si="23">21*3-Q17-R17-S17-((3-COUNT(Q17:S17))*21)</f>
        <v>0</v>
      </c>
      <c r="U17" s="31"/>
      <c r="V17" s="31">
        <f t="shared" ref="V17:V18" si="24">IF(COUNT(D17:K17)&gt;0,SMALL(D17:K17,1),21)</f>
        <v>21</v>
      </c>
      <c r="W17" s="31">
        <f t="shared" ref="W17:W18" si="25">IF(COUNT(D17:K17)&gt;1,SMALL(D17:K17,2),21)</f>
        <v>21</v>
      </c>
      <c r="X17" s="31">
        <f t="shared" ref="X17:X18" si="26">IF(COUNT(D17:K17)&gt;2,SMALL(D17:K17,3),21)</f>
        <v>21</v>
      </c>
      <c r="Y17" s="31">
        <f t="shared" ref="Y17:Y18" si="27">IF(COUNT(D17:K17)&gt;3,SMALL(D17:K17,4),21)</f>
        <v>21</v>
      </c>
      <c r="Z17" s="31">
        <f t="shared" ref="Z17:Z18" si="28">IF(COUNT(D17:K17)&gt;4,SMALL(D17:K17,5),21)</f>
        <v>21</v>
      </c>
      <c r="AA17" s="31">
        <f t="shared" ref="AA17:AA18" si="29">21*5-V17-W17-X17-Y17-Z17-((5-COUNT(V17:Z17))*21)</f>
        <v>0</v>
      </c>
      <c r="AB17" s="31"/>
      <c r="AC17" s="31"/>
      <c r="AD17" s="31"/>
      <c r="AE17" s="31"/>
    </row>
    <row r="18" spans="1:31" s="47" customFormat="1" ht="13" customHeight="1" x14ac:dyDescent="0.15">
      <c r="A18" s="90" t="str">
        <f t="shared" si="15"/>
        <v xml:space="preserve"> </v>
      </c>
      <c r="B18" s="34"/>
      <c r="C18" s="34"/>
      <c r="D18" s="35"/>
      <c r="E18" s="34"/>
      <c r="F18" s="35"/>
      <c r="G18" s="27"/>
      <c r="H18" s="29"/>
      <c r="I18" s="89"/>
      <c r="J18" s="29"/>
      <c r="K18" s="28"/>
      <c r="L18" s="76" t="str">
        <f t="shared" si="16"/>
        <v xml:space="preserve"> </v>
      </c>
      <c r="M18" s="34" t="str">
        <f t="shared" si="17"/>
        <v xml:space="preserve"> </v>
      </c>
      <c r="N18" s="34" t="str">
        <f t="shared" si="18"/>
        <v xml:space="preserve"> </v>
      </c>
      <c r="O18" s="30" t="str">
        <f t="shared" si="19"/>
        <v xml:space="preserve"> </v>
      </c>
      <c r="P18" s="32"/>
      <c r="Q18" s="31">
        <f t="shared" si="20"/>
        <v>21</v>
      </c>
      <c r="R18" s="31">
        <f t="shared" si="21"/>
        <v>21</v>
      </c>
      <c r="S18" s="31">
        <f t="shared" si="22"/>
        <v>21</v>
      </c>
      <c r="T18" s="31">
        <f t="shared" si="23"/>
        <v>0</v>
      </c>
      <c r="U18" s="31"/>
      <c r="V18" s="31">
        <f t="shared" si="24"/>
        <v>21</v>
      </c>
      <c r="W18" s="31">
        <f t="shared" si="25"/>
        <v>21</v>
      </c>
      <c r="X18" s="31">
        <f t="shared" si="26"/>
        <v>21</v>
      </c>
      <c r="Y18" s="31">
        <f t="shared" si="27"/>
        <v>21</v>
      </c>
      <c r="Z18" s="31">
        <f t="shared" si="28"/>
        <v>21</v>
      </c>
      <c r="AA18" s="31">
        <f t="shared" si="29"/>
        <v>0</v>
      </c>
      <c r="AB18" s="31"/>
      <c r="AC18" s="31"/>
      <c r="AD18" s="31"/>
      <c r="AE18" s="31"/>
    </row>
    <row r="19" spans="1:31" ht="13" customHeight="1" thickBot="1" x14ac:dyDescent="0.2">
      <c r="A19" s="40" t="str">
        <f t="shared" ref="A19" si="30">IF(AA19&lt;1," ",AA19)</f>
        <v xml:space="preserve"> </v>
      </c>
      <c r="B19" s="13"/>
      <c r="C19" s="13"/>
      <c r="D19" s="14"/>
      <c r="E19" s="13"/>
      <c r="F19" s="14"/>
      <c r="G19" s="13"/>
      <c r="H19" s="15"/>
      <c r="I19" s="16"/>
      <c r="J19" s="15"/>
      <c r="K19" s="14"/>
      <c r="L19" s="17" t="str">
        <f t="shared" ref="L19" si="31">IF(Q19&gt;20," ",Q19)</f>
        <v xml:space="preserve"> </v>
      </c>
      <c r="M19" s="13" t="str">
        <f t="shared" ref="M19" si="32">IF(R19&gt;20," ",R19)</f>
        <v xml:space="preserve"> </v>
      </c>
      <c r="N19" s="13" t="str">
        <f t="shared" ref="N19" si="33">IF(S19&gt;20," ",S19)</f>
        <v xml:space="preserve"> </v>
      </c>
      <c r="O19" s="18" t="str">
        <f t="shared" ref="O19" si="34">IF(T19&lt;1," ",T19)</f>
        <v xml:space="preserve"> </v>
      </c>
      <c r="Q19">
        <f t="shared" ref="Q19" si="35">IF(COUNT(D19:K19)&gt;0,SMALL(D19:K19,1),21)</f>
        <v>21</v>
      </c>
      <c r="R19">
        <f t="shared" ref="R19" si="36">IF(COUNT(D19:K19)&gt;1,SMALL(D19:K19,2),21)</f>
        <v>21</v>
      </c>
      <c r="S19">
        <f t="shared" ref="S19" si="37">IF(COUNT(D19:K19)&gt;2,SMALL(D19:K19,3),21)</f>
        <v>21</v>
      </c>
      <c r="T19">
        <f t="shared" ref="T19" si="38">21*3-Q19-R19-S19-((3-COUNT(Q19:S19))*21)</f>
        <v>0</v>
      </c>
      <c r="V19" s="31">
        <f t="shared" ref="V19" si="39">IF(COUNT(D19:K19)&gt;0,SMALL(D19:K19,1),21)</f>
        <v>21</v>
      </c>
      <c r="W19" s="31">
        <f t="shared" ref="W19" si="40">IF(COUNT(D19:K19)&gt;1,SMALL(D19:K19,2),21)</f>
        <v>21</v>
      </c>
      <c r="X19" s="31">
        <f t="shared" ref="X19" si="41">IF(COUNT(D19:K19)&gt;2,SMALL(D19:K19,3),21)</f>
        <v>21</v>
      </c>
      <c r="Y19" s="31">
        <f t="shared" ref="Y19" si="42">IF(COUNT(D19:K19)&gt;3,SMALL(D19:K19,4),21)</f>
        <v>21</v>
      </c>
      <c r="Z19" s="31">
        <f t="shared" ref="Z19" si="43">IF(COUNT(D19:K19)&gt;4,SMALL(D19:K19,5),21)</f>
        <v>21</v>
      </c>
      <c r="AA19">
        <f t="shared" ref="AA19" si="44">21*5-V19-W19-X19-Y19-Z19-((5-COUNT(V19:Z19))*21)</f>
        <v>0</v>
      </c>
    </row>
    <row r="20" spans="1:31" ht="13" customHeight="1" x14ac:dyDescent="0.15"/>
    <row r="21" spans="1:31" ht="13" customHeight="1" x14ac:dyDescent="0.15"/>
    <row r="22" spans="1:31" ht="13" customHeight="1" x14ac:dyDescent="0.15"/>
    <row r="23" spans="1:31" ht="13" customHeight="1" x14ac:dyDescent="0.15"/>
    <row r="24" spans="1:31" ht="13" customHeight="1" x14ac:dyDescent="0.15"/>
    <row r="25" spans="1:31" ht="13" customHeight="1" x14ac:dyDescent="0.15"/>
    <row r="26" spans="1:31" ht="13" customHeight="1" x14ac:dyDescent="0.15"/>
    <row r="27" spans="1:31" ht="13" customHeight="1" x14ac:dyDescent="0.15"/>
    <row r="28" spans="1:31" ht="13" customHeight="1" x14ac:dyDescent="0.15"/>
    <row r="29" spans="1:31" ht="13" customHeight="1" x14ac:dyDescent="0.15"/>
    <row r="30" spans="1:31" ht="13" customHeight="1" x14ac:dyDescent="0.15"/>
    <row r="31" spans="1:31" ht="13" customHeight="1" x14ac:dyDescent="0.15"/>
    <row r="32" spans="1:31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253" spans="11:11" ht="14" thickBot="1" x14ac:dyDescent="0.2"/>
    <row r="254" spans="11:11" x14ac:dyDescent="0.15">
      <c r="K254" s="39"/>
    </row>
    <row r="255" spans="11:11" x14ac:dyDescent="0.15">
      <c r="K255" s="33"/>
    </row>
    <row r="256" spans="11:11" x14ac:dyDescent="0.15">
      <c r="K256" s="33"/>
    </row>
    <row r="257" spans="11:11" x14ac:dyDescent="0.15">
      <c r="K257" s="33"/>
    </row>
    <row r="258" spans="11:11" x14ac:dyDescent="0.15">
      <c r="K258" s="33"/>
    </row>
    <row r="259" spans="11:11" x14ac:dyDescent="0.15">
      <c r="K259" s="33"/>
    </row>
    <row r="260" spans="11:11" x14ac:dyDescent="0.15">
      <c r="K260" s="33"/>
    </row>
  </sheetData>
  <sortState xmlns:xlrd2="http://schemas.microsoft.com/office/spreadsheetml/2017/richdata2" ref="A5:I14">
    <sortCondition descending="1" ref="A5:A14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orientation="landscape" verticalDpi="0" r:id="rId1"/>
  <headerFooter alignWithMargins="0">
    <oddFooter>&amp;C&amp;"Verdana,Normal"www.oslosportsfiskere.no/isfiske/NC2007.xls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AF47"/>
  <sheetViews>
    <sheetView workbookViewId="0">
      <selection activeCell="D14" sqref="D14"/>
    </sheetView>
  </sheetViews>
  <sheetFormatPr baseColWidth="10" defaultRowHeight="13" x14ac:dyDescent="0.15"/>
  <cols>
    <col min="1" max="1" width="7" customWidth="1"/>
    <col min="2" max="2" width="25.3984375" customWidth="1"/>
    <col min="3" max="3" width="22.796875" customWidth="1"/>
    <col min="4" max="6" width="13.3984375" customWidth="1"/>
    <col min="7" max="7" width="15.796875" customWidth="1"/>
    <col min="8" max="8" width="16.796875" customWidth="1"/>
    <col min="9" max="9" width="17.3984375" customWidth="1"/>
    <col min="10" max="10" width="3.19921875" hidden="1" customWidth="1"/>
    <col min="11" max="14" width="3.3984375" hidden="1" customWidth="1"/>
    <col min="15" max="15" width="5.59765625" hidden="1" customWidth="1"/>
    <col min="16" max="16" width="4.796875" style="26" customWidth="1"/>
    <col min="17" max="17" width="3.3984375" hidden="1" customWidth="1"/>
    <col min="18" max="19" width="3.59765625" hidden="1" customWidth="1"/>
    <col min="20" max="20" width="6.3984375" hidden="1" customWidth="1"/>
    <col min="21" max="22" width="3.59765625" hidden="1" customWidth="1"/>
    <col min="23" max="23" width="4.3984375" hidden="1" customWidth="1"/>
    <col min="24" max="24" width="4" hidden="1" customWidth="1"/>
    <col min="25" max="25" width="3.59765625" hidden="1" customWidth="1"/>
    <col min="26" max="26" width="3.796875" hidden="1" customWidth="1"/>
    <col min="27" max="27" width="4.59765625" hidden="1" customWidth="1"/>
  </cols>
  <sheetData>
    <row r="1" spans="1:32" s="31" customFormat="1" ht="25" customHeight="1" thickBot="1" x14ac:dyDescent="0.35">
      <c r="A1" s="128" t="s">
        <v>92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70"/>
      <c r="D3" s="77" t="s">
        <v>39</v>
      </c>
      <c r="E3" s="77" t="s">
        <v>40</v>
      </c>
      <c r="F3" s="77" t="s">
        <v>89</v>
      </c>
      <c r="G3" s="77" t="s">
        <v>171</v>
      </c>
      <c r="H3" s="77" t="s">
        <v>90</v>
      </c>
      <c r="I3" s="77" t="s">
        <v>91</v>
      </c>
      <c r="J3" s="67"/>
      <c r="K3" s="75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58" t="s">
        <v>0</v>
      </c>
      <c r="B4" s="59" t="s">
        <v>1</v>
      </c>
      <c r="C4" s="71" t="s">
        <v>2</v>
      </c>
      <c r="D4" s="24">
        <v>46005</v>
      </c>
      <c r="E4" s="24">
        <v>46033</v>
      </c>
      <c r="F4" s="24">
        <v>46047</v>
      </c>
      <c r="G4" s="24">
        <v>46061</v>
      </c>
      <c r="H4" s="24">
        <v>46103</v>
      </c>
      <c r="I4" s="24">
        <v>46131</v>
      </c>
      <c r="J4" s="60"/>
      <c r="K4" s="72"/>
      <c r="L4" s="62" t="s">
        <v>4</v>
      </c>
      <c r="M4" s="63"/>
      <c r="N4" s="63"/>
      <c r="O4" s="64"/>
      <c r="P4" s="32"/>
    </row>
    <row r="5" spans="1:32" s="47" customFormat="1" ht="13" customHeight="1" x14ac:dyDescent="0.15">
      <c r="A5" s="39">
        <f t="shared" ref="A5:A21" si="0">IF(AA5&lt;1," ",AA5)</f>
        <v>93</v>
      </c>
      <c r="B5" s="115" t="s">
        <v>55</v>
      </c>
      <c r="C5" s="115" t="s">
        <v>56</v>
      </c>
      <c r="D5" s="35">
        <v>1</v>
      </c>
      <c r="E5" s="34">
        <v>5</v>
      </c>
      <c r="F5" s="35">
        <v>2</v>
      </c>
      <c r="G5" s="27">
        <v>3</v>
      </c>
      <c r="H5" s="29">
        <v>1</v>
      </c>
      <c r="I5" s="89"/>
      <c r="J5" s="29"/>
      <c r="K5" s="89"/>
      <c r="L5" s="86">
        <f t="shared" ref="L5:L21" si="1">IF(Q5&gt;20," ",Q5)</f>
        <v>1</v>
      </c>
      <c r="M5" s="87">
        <f t="shared" ref="M5:M21" si="2">IF(R5&gt;20," ",R5)</f>
        <v>1</v>
      </c>
      <c r="N5" s="87">
        <f t="shared" ref="N5:N21" si="3">IF(S5&gt;20," ",S5)</f>
        <v>2</v>
      </c>
      <c r="O5" s="88">
        <f t="shared" ref="O5:O21" si="4">IF(T5&lt;1," ",T5)</f>
        <v>59</v>
      </c>
      <c r="P5" s="32"/>
      <c r="Q5" s="31">
        <f t="shared" ref="Q5:Q21" si="5">IF(COUNT(D5:K5)&gt;0,SMALL(D5:K5,1),21)</f>
        <v>1</v>
      </c>
      <c r="R5" s="31">
        <f t="shared" ref="R5:R21" si="6">IF(COUNT(D5:K5)&gt;1,SMALL(D5:K5,2),21)</f>
        <v>1</v>
      </c>
      <c r="S5" s="31">
        <f t="shared" ref="S5:S21" si="7">IF(COUNT(D5:K5)&gt;2,SMALL(D5:K5,3),21)</f>
        <v>2</v>
      </c>
      <c r="T5" s="31">
        <f t="shared" ref="T5:T21" si="8">21*3-Q5-R5-S5-((3-COUNT(Q5:S5))*21)</f>
        <v>59</v>
      </c>
      <c r="U5" s="31"/>
      <c r="V5" s="31">
        <f t="shared" ref="V5:V21" si="9">IF(COUNT(D5:K5)&gt;0,SMALL(D5:K5,1),21)</f>
        <v>1</v>
      </c>
      <c r="W5" s="31">
        <f t="shared" ref="W5:W21" si="10">IF(COUNT(D5:K5)&gt;1,SMALL(D5:K5,2),21)</f>
        <v>1</v>
      </c>
      <c r="X5" s="31">
        <f t="shared" ref="X5:X21" si="11">IF(COUNT(D5:K5)&gt;2,SMALL(D5:K5,3),21)</f>
        <v>2</v>
      </c>
      <c r="Y5" s="31">
        <f t="shared" ref="Y5:Y21" si="12">IF(COUNT(D5:K5)&gt;3,SMALL(D5:K5,4),21)</f>
        <v>3</v>
      </c>
      <c r="Z5" s="31">
        <f t="shared" ref="Z5:Z21" si="13">IF(COUNT(D5:K5)&gt;4,SMALL(D5:K5,5),21)</f>
        <v>5</v>
      </c>
      <c r="AA5" s="31">
        <f t="shared" ref="AA5:AA21" si="14">21*5-V5-W5-X5-Y5-Z5-((5-COUNT(V5:Z5))*21)</f>
        <v>93</v>
      </c>
      <c r="AB5" s="31"/>
      <c r="AC5" s="31"/>
      <c r="AD5" s="31"/>
      <c r="AF5"/>
    </row>
    <row r="6" spans="1:32" s="47" customFormat="1" ht="13" customHeight="1" x14ac:dyDescent="0.15">
      <c r="A6" s="33">
        <f>IF(AA6&lt;1," ",AA6)</f>
        <v>93</v>
      </c>
      <c r="B6" s="115" t="s">
        <v>135</v>
      </c>
      <c r="C6" s="115" t="s">
        <v>115</v>
      </c>
      <c r="D6" s="35">
        <v>2</v>
      </c>
      <c r="E6" s="34">
        <v>1</v>
      </c>
      <c r="F6" s="35">
        <v>3</v>
      </c>
      <c r="G6" s="34">
        <v>2</v>
      </c>
      <c r="H6" s="36">
        <v>4</v>
      </c>
      <c r="I6" s="37"/>
      <c r="J6" s="36"/>
      <c r="K6" s="37"/>
      <c r="L6" s="76">
        <f t="shared" si="1"/>
        <v>1</v>
      </c>
      <c r="M6" s="27">
        <f t="shared" si="2"/>
        <v>2</v>
      </c>
      <c r="N6" s="27">
        <f t="shared" si="3"/>
        <v>2</v>
      </c>
      <c r="O6" s="30">
        <f t="shared" si="4"/>
        <v>58</v>
      </c>
      <c r="P6" s="32"/>
      <c r="Q6" s="31">
        <f t="shared" si="5"/>
        <v>1</v>
      </c>
      <c r="R6" s="31">
        <f t="shared" si="6"/>
        <v>2</v>
      </c>
      <c r="S6" s="31">
        <f t="shared" si="7"/>
        <v>2</v>
      </c>
      <c r="T6" s="31">
        <f t="shared" si="8"/>
        <v>58</v>
      </c>
      <c r="U6" s="31"/>
      <c r="V6" s="31">
        <f t="shared" si="9"/>
        <v>1</v>
      </c>
      <c r="W6" s="31">
        <f t="shared" si="10"/>
        <v>2</v>
      </c>
      <c r="X6" s="31">
        <f t="shared" si="11"/>
        <v>2</v>
      </c>
      <c r="Y6" s="31">
        <f t="shared" si="12"/>
        <v>3</v>
      </c>
      <c r="Z6" s="31">
        <f t="shared" si="13"/>
        <v>4</v>
      </c>
      <c r="AA6" s="31">
        <f t="shared" si="14"/>
        <v>93</v>
      </c>
      <c r="AB6" s="31"/>
      <c r="AC6" s="31"/>
      <c r="AD6" s="31"/>
      <c r="AF6"/>
    </row>
    <row r="7" spans="1:32" s="31" customFormat="1" ht="13" customHeight="1" x14ac:dyDescent="0.15">
      <c r="A7" s="33">
        <f>IF(AA7&lt;1," ",AA7)</f>
        <v>84</v>
      </c>
      <c r="B7" s="115" t="s">
        <v>57</v>
      </c>
      <c r="C7" s="115" t="s">
        <v>50</v>
      </c>
      <c r="D7" s="35">
        <v>4</v>
      </c>
      <c r="E7" s="34">
        <v>3</v>
      </c>
      <c r="F7" s="35">
        <v>4</v>
      </c>
      <c r="G7" s="34">
        <v>4</v>
      </c>
      <c r="H7" s="36">
        <v>6</v>
      </c>
      <c r="I7" s="37"/>
      <c r="J7" s="36"/>
      <c r="K7" s="37"/>
      <c r="L7" s="76">
        <f t="shared" si="1"/>
        <v>3</v>
      </c>
      <c r="M7" s="27">
        <f t="shared" si="2"/>
        <v>4</v>
      </c>
      <c r="N7" s="27">
        <f t="shared" si="3"/>
        <v>4</v>
      </c>
      <c r="O7" s="30">
        <f t="shared" si="4"/>
        <v>52</v>
      </c>
      <c r="P7" s="32"/>
      <c r="Q7" s="31">
        <f t="shared" si="5"/>
        <v>3</v>
      </c>
      <c r="R7" s="31">
        <f t="shared" si="6"/>
        <v>4</v>
      </c>
      <c r="S7" s="31">
        <f t="shared" si="7"/>
        <v>4</v>
      </c>
      <c r="T7" s="31">
        <f t="shared" si="8"/>
        <v>52</v>
      </c>
      <c r="V7" s="31">
        <f t="shared" si="9"/>
        <v>3</v>
      </c>
      <c r="W7" s="31">
        <f t="shared" si="10"/>
        <v>4</v>
      </c>
      <c r="X7" s="31">
        <f t="shared" si="11"/>
        <v>4</v>
      </c>
      <c r="Y7" s="31">
        <f t="shared" si="12"/>
        <v>4</v>
      </c>
      <c r="Z7" s="31">
        <f t="shared" si="13"/>
        <v>6</v>
      </c>
      <c r="AA7" s="31">
        <f t="shared" si="14"/>
        <v>84</v>
      </c>
      <c r="AE7" s="47"/>
      <c r="AF7"/>
    </row>
    <row r="8" spans="1:32" s="31" customFormat="1" ht="13" customHeight="1" x14ac:dyDescent="0.15">
      <c r="A8" s="33">
        <f>IF(AA8&lt;1," ",AA8)</f>
        <v>81</v>
      </c>
      <c r="B8" s="115" t="s">
        <v>136</v>
      </c>
      <c r="C8" s="115" t="s">
        <v>25</v>
      </c>
      <c r="D8" s="35">
        <v>3</v>
      </c>
      <c r="E8" s="34">
        <v>4</v>
      </c>
      <c r="F8" s="35">
        <v>7</v>
      </c>
      <c r="G8" s="34">
        <v>5</v>
      </c>
      <c r="H8" s="36">
        <v>5</v>
      </c>
      <c r="I8" s="37"/>
      <c r="J8" s="36"/>
      <c r="K8" s="37"/>
      <c r="L8" s="76">
        <f t="shared" si="1"/>
        <v>3</v>
      </c>
      <c r="M8" s="27">
        <f t="shared" si="2"/>
        <v>4</v>
      </c>
      <c r="N8" s="27">
        <f t="shared" si="3"/>
        <v>5</v>
      </c>
      <c r="O8" s="30">
        <f t="shared" si="4"/>
        <v>51</v>
      </c>
      <c r="P8" s="32"/>
      <c r="Q8" s="31">
        <f t="shared" si="5"/>
        <v>3</v>
      </c>
      <c r="R8" s="31">
        <f t="shared" si="6"/>
        <v>4</v>
      </c>
      <c r="S8" s="31">
        <f t="shared" si="7"/>
        <v>5</v>
      </c>
      <c r="T8" s="31">
        <f t="shared" si="8"/>
        <v>51</v>
      </c>
      <c r="V8" s="31">
        <f t="shared" si="9"/>
        <v>3</v>
      </c>
      <c r="W8" s="31">
        <f t="shared" si="10"/>
        <v>4</v>
      </c>
      <c r="X8" s="31">
        <f t="shared" si="11"/>
        <v>5</v>
      </c>
      <c r="Y8" s="31">
        <f t="shared" si="12"/>
        <v>5</v>
      </c>
      <c r="Z8" s="31">
        <f t="shared" si="13"/>
        <v>7</v>
      </c>
      <c r="AA8" s="31">
        <f t="shared" si="14"/>
        <v>81</v>
      </c>
      <c r="AE8" s="47"/>
      <c r="AF8"/>
    </row>
    <row r="9" spans="1:32" s="31" customFormat="1" ht="13" customHeight="1" x14ac:dyDescent="0.15">
      <c r="A9" s="33">
        <f>IF(AA9&lt;1," ",AA9)</f>
        <v>78</v>
      </c>
      <c r="B9" s="34" t="s">
        <v>140</v>
      </c>
      <c r="C9" s="34" t="s">
        <v>8</v>
      </c>
      <c r="D9" s="35"/>
      <c r="E9" s="34">
        <v>2</v>
      </c>
      <c r="F9" s="35">
        <v>1</v>
      </c>
      <c r="G9" s="34">
        <v>1</v>
      </c>
      <c r="H9" s="36">
        <v>2</v>
      </c>
      <c r="I9" s="37"/>
      <c r="J9" s="36"/>
      <c r="K9" s="37"/>
      <c r="L9" s="76">
        <f t="shared" si="1"/>
        <v>1</v>
      </c>
      <c r="M9" s="27">
        <f t="shared" si="2"/>
        <v>1</v>
      </c>
      <c r="N9" s="27">
        <f t="shared" si="3"/>
        <v>2</v>
      </c>
      <c r="O9" s="30">
        <f t="shared" si="4"/>
        <v>59</v>
      </c>
      <c r="P9" s="32"/>
      <c r="Q9" s="31">
        <f t="shared" si="5"/>
        <v>1</v>
      </c>
      <c r="R9" s="31">
        <f t="shared" si="6"/>
        <v>1</v>
      </c>
      <c r="S9" s="31">
        <f t="shared" si="7"/>
        <v>2</v>
      </c>
      <c r="T9" s="31">
        <f t="shared" si="8"/>
        <v>59</v>
      </c>
      <c r="V9" s="31">
        <f t="shared" si="9"/>
        <v>1</v>
      </c>
      <c r="W9" s="31">
        <f t="shared" si="10"/>
        <v>1</v>
      </c>
      <c r="X9" s="31">
        <f t="shared" si="11"/>
        <v>2</v>
      </c>
      <c r="Y9" s="31">
        <f t="shared" si="12"/>
        <v>2</v>
      </c>
      <c r="Z9" s="31">
        <f t="shared" si="13"/>
        <v>21</v>
      </c>
      <c r="AA9" s="31">
        <f t="shared" si="14"/>
        <v>78</v>
      </c>
      <c r="AE9" s="47"/>
      <c r="AF9"/>
    </row>
    <row r="10" spans="1:32" s="31" customFormat="1" ht="13" customHeight="1" x14ac:dyDescent="0.15">
      <c r="A10" s="33">
        <f>IF(AA10&lt;1," ",AA10)</f>
        <v>49</v>
      </c>
      <c r="B10" s="115" t="s">
        <v>138</v>
      </c>
      <c r="C10" s="115" t="s">
        <v>37</v>
      </c>
      <c r="D10" s="35">
        <v>6</v>
      </c>
      <c r="E10" s="34"/>
      <c r="F10" s="35">
        <v>5</v>
      </c>
      <c r="G10" s="34"/>
      <c r="H10" s="36">
        <v>3</v>
      </c>
      <c r="I10" s="37"/>
      <c r="J10" s="36"/>
      <c r="K10" s="37"/>
      <c r="L10" s="76">
        <f t="shared" si="1"/>
        <v>3</v>
      </c>
      <c r="M10" s="27">
        <f t="shared" si="2"/>
        <v>5</v>
      </c>
      <c r="N10" s="27">
        <f t="shared" si="3"/>
        <v>6</v>
      </c>
      <c r="O10" s="30">
        <f t="shared" si="4"/>
        <v>49</v>
      </c>
      <c r="P10" s="32"/>
      <c r="Q10" s="31">
        <f t="shared" si="5"/>
        <v>3</v>
      </c>
      <c r="R10" s="31">
        <f t="shared" si="6"/>
        <v>5</v>
      </c>
      <c r="S10" s="31">
        <f t="shared" si="7"/>
        <v>6</v>
      </c>
      <c r="T10" s="31">
        <f t="shared" si="8"/>
        <v>49</v>
      </c>
      <c r="V10" s="31">
        <f t="shared" si="9"/>
        <v>3</v>
      </c>
      <c r="W10" s="31">
        <f t="shared" si="10"/>
        <v>5</v>
      </c>
      <c r="X10" s="31">
        <f t="shared" si="11"/>
        <v>6</v>
      </c>
      <c r="Y10" s="31">
        <f t="shared" si="12"/>
        <v>21</v>
      </c>
      <c r="Z10" s="31">
        <f t="shared" si="13"/>
        <v>21</v>
      </c>
      <c r="AA10" s="31">
        <f t="shared" si="14"/>
        <v>49</v>
      </c>
      <c r="AE10" s="47"/>
      <c r="AF10"/>
    </row>
    <row r="11" spans="1:32" s="31" customFormat="1" ht="13" customHeight="1" x14ac:dyDescent="0.15">
      <c r="A11" s="33">
        <f>IF(AA11&lt;1," ",AA11)</f>
        <v>29</v>
      </c>
      <c r="B11" s="29" t="s">
        <v>153</v>
      </c>
      <c r="C11" s="27" t="s">
        <v>154</v>
      </c>
      <c r="D11" s="35"/>
      <c r="E11" s="34"/>
      <c r="F11" s="35">
        <v>6</v>
      </c>
      <c r="G11" s="34">
        <v>7</v>
      </c>
      <c r="H11" s="36"/>
      <c r="I11" s="37"/>
      <c r="J11" s="36"/>
      <c r="K11" s="37"/>
      <c r="L11" s="76">
        <f t="shared" si="1"/>
        <v>6</v>
      </c>
      <c r="M11" s="27">
        <f t="shared" si="2"/>
        <v>7</v>
      </c>
      <c r="N11" s="27" t="str">
        <f t="shared" si="3"/>
        <v xml:space="preserve"> </v>
      </c>
      <c r="O11" s="30">
        <f t="shared" si="4"/>
        <v>29</v>
      </c>
      <c r="P11" s="32"/>
      <c r="Q11" s="31">
        <f t="shared" si="5"/>
        <v>6</v>
      </c>
      <c r="R11" s="31">
        <f t="shared" si="6"/>
        <v>7</v>
      </c>
      <c r="S11" s="31">
        <f t="shared" si="7"/>
        <v>21</v>
      </c>
      <c r="T11" s="31">
        <f t="shared" si="8"/>
        <v>29</v>
      </c>
      <c r="V11" s="31">
        <f t="shared" si="9"/>
        <v>6</v>
      </c>
      <c r="W11" s="31">
        <f t="shared" si="10"/>
        <v>7</v>
      </c>
      <c r="X11" s="31">
        <f t="shared" si="11"/>
        <v>21</v>
      </c>
      <c r="Y11" s="31">
        <f t="shared" si="12"/>
        <v>21</v>
      </c>
      <c r="Z11" s="31">
        <f t="shared" si="13"/>
        <v>21</v>
      </c>
      <c r="AA11" s="31">
        <f t="shared" si="14"/>
        <v>29</v>
      </c>
      <c r="AE11" s="47"/>
      <c r="AF11"/>
    </row>
    <row r="12" spans="1:32" s="31" customFormat="1" ht="13" customHeight="1" x14ac:dyDescent="0.15">
      <c r="A12" s="33">
        <f>IF(AA12&lt;1," ",AA12)</f>
        <v>16</v>
      </c>
      <c r="B12" s="126" t="s">
        <v>137</v>
      </c>
      <c r="C12" s="115" t="s">
        <v>25</v>
      </c>
      <c r="D12" s="35">
        <v>5</v>
      </c>
      <c r="E12" s="34"/>
      <c r="F12" s="35"/>
      <c r="G12" s="34"/>
      <c r="H12" s="36"/>
      <c r="I12" s="37"/>
      <c r="J12" s="36"/>
      <c r="K12" s="37"/>
      <c r="L12" s="76">
        <f t="shared" si="1"/>
        <v>5</v>
      </c>
      <c r="M12" s="27" t="str">
        <f t="shared" si="2"/>
        <v xml:space="preserve"> </v>
      </c>
      <c r="N12" s="27" t="str">
        <f t="shared" si="3"/>
        <v xml:space="preserve"> </v>
      </c>
      <c r="O12" s="30">
        <f t="shared" si="4"/>
        <v>16</v>
      </c>
      <c r="P12" s="32"/>
      <c r="Q12" s="31">
        <f t="shared" si="5"/>
        <v>5</v>
      </c>
      <c r="R12" s="31">
        <f t="shared" si="6"/>
        <v>21</v>
      </c>
      <c r="S12" s="31">
        <f t="shared" si="7"/>
        <v>21</v>
      </c>
      <c r="T12" s="31">
        <f t="shared" si="8"/>
        <v>16</v>
      </c>
      <c r="V12" s="31">
        <f t="shared" si="9"/>
        <v>5</v>
      </c>
      <c r="W12" s="31">
        <f t="shared" si="10"/>
        <v>21</v>
      </c>
      <c r="X12" s="31">
        <f t="shared" si="11"/>
        <v>21</v>
      </c>
      <c r="Y12" s="31">
        <f t="shared" si="12"/>
        <v>21</v>
      </c>
      <c r="Z12" s="31">
        <f t="shared" si="13"/>
        <v>21</v>
      </c>
      <c r="AA12" s="31">
        <f t="shared" si="14"/>
        <v>16</v>
      </c>
      <c r="AE12" s="47"/>
      <c r="AF12"/>
    </row>
    <row r="13" spans="1:32" s="31" customFormat="1" ht="13" customHeight="1" x14ac:dyDescent="0.15">
      <c r="A13" s="33">
        <f>IF(AA13&lt;1," ",AA13)</f>
        <v>15</v>
      </c>
      <c r="B13" s="126" t="s">
        <v>172</v>
      </c>
      <c r="C13" s="115" t="s">
        <v>173</v>
      </c>
      <c r="D13" s="35"/>
      <c r="E13" s="34"/>
      <c r="F13" s="35"/>
      <c r="G13" s="34">
        <v>6</v>
      </c>
      <c r="H13" s="36"/>
      <c r="I13" s="37"/>
      <c r="J13" s="36"/>
      <c r="K13" s="37"/>
      <c r="L13" s="76">
        <f t="shared" si="1"/>
        <v>6</v>
      </c>
      <c r="M13" s="27" t="str">
        <f t="shared" si="2"/>
        <v xml:space="preserve"> </v>
      </c>
      <c r="N13" s="27" t="str">
        <f t="shared" si="3"/>
        <v xml:space="preserve"> </v>
      </c>
      <c r="O13" s="30">
        <f t="shared" si="4"/>
        <v>15</v>
      </c>
      <c r="P13" s="32"/>
      <c r="Q13" s="31">
        <f t="shared" si="5"/>
        <v>6</v>
      </c>
      <c r="R13" s="31">
        <f t="shared" si="6"/>
        <v>21</v>
      </c>
      <c r="S13" s="31">
        <f t="shared" si="7"/>
        <v>21</v>
      </c>
      <c r="T13" s="31">
        <f t="shared" si="8"/>
        <v>15</v>
      </c>
      <c r="V13" s="31">
        <f t="shared" si="9"/>
        <v>6</v>
      </c>
      <c r="W13" s="31">
        <f t="shared" si="10"/>
        <v>21</v>
      </c>
      <c r="X13" s="31">
        <f t="shared" si="11"/>
        <v>21</v>
      </c>
      <c r="Y13" s="31">
        <f t="shared" si="12"/>
        <v>21</v>
      </c>
      <c r="Z13" s="31">
        <f t="shared" si="13"/>
        <v>21</v>
      </c>
      <c r="AA13" s="31">
        <f t="shared" si="14"/>
        <v>15</v>
      </c>
      <c r="AE13" s="47"/>
      <c r="AF13"/>
    </row>
    <row r="14" spans="1:32" s="31" customFormat="1" ht="13" customHeight="1" x14ac:dyDescent="0.15">
      <c r="A14" s="33">
        <f>IF(AA14&lt;1," ",AA14)</f>
        <v>13</v>
      </c>
      <c r="B14" s="36" t="s">
        <v>155</v>
      </c>
      <c r="C14" s="34" t="s">
        <v>25</v>
      </c>
      <c r="D14" s="35"/>
      <c r="E14" s="34"/>
      <c r="F14" s="35">
        <v>8</v>
      </c>
      <c r="G14" s="34"/>
      <c r="H14" s="36"/>
      <c r="I14" s="37"/>
      <c r="J14" s="36"/>
      <c r="K14" s="37"/>
      <c r="L14" s="76">
        <f t="shared" si="1"/>
        <v>8</v>
      </c>
      <c r="M14" s="27" t="str">
        <f t="shared" si="2"/>
        <v xml:space="preserve"> </v>
      </c>
      <c r="N14" s="27" t="str">
        <f t="shared" si="3"/>
        <v xml:space="preserve"> </v>
      </c>
      <c r="O14" s="30">
        <f t="shared" si="4"/>
        <v>13</v>
      </c>
      <c r="P14" s="32"/>
      <c r="Q14" s="31">
        <f t="shared" si="5"/>
        <v>8</v>
      </c>
      <c r="R14" s="31">
        <f t="shared" si="6"/>
        <v>21</v>
      </c>
      <c r="S14" s="31">
        <f t="shared" si="7"/>
        <v>21</v>
      </c>
      <c r="T14" s="31">
        <f t="shared" si="8"/>
        <v>13</v>
      </c>
      <c r="V14" s="31">
        <f t="shared" si="9"/>
        <v>8</v>
      </c>
      <c r="W14" s="31">
        <f t="shared" si="10"/>
        <v>21</v>
      </c>
      <c r="X14" s="31">
        <f t="shared" si="11"/>
        <v>21</v>
      </c>
      <c r="Y14" s="31">
        <f t="shared" si="12"/>
        <v>21</v>
      </c>
      <c r="Z14" s="31">
        <f t="shared" si="13"/>
        <v>21</v>
      </c>
      <c r="AA14" s="31">
        <f t="shared" si="14"/>
        <v>13</v>
      </c>
      <c r="AE14" s="47"/>
      <c r="AF14"/>
    </row>
    <row r="15" spans="1:32" s="31" customFormat="1" ht="13" customHeight="1" x14ac:dyDescent="0.15">
      <c r="A15" s="33">
        <f>IF(AA15&lt;1," ",AA15)</f>
        <v>12</v>
      </c>
      <c r="B15" s="34" t="s">
        <v>156</v>
      </c>
      <c r="C15" s="34" t="s">
        <v>157</v>
      </c>
      <c r="D15" s="35"/>
      <c r="E15" s="34"/>
      <c r="F15" s="35">
        <v>9</v>
      </c>
      <c r="G15" s="34"/>
      <c r="H15" s="36"/>
      <c r="I15" s="37"/>
      <c r="J15" s="36"/>
      <c r="K15" s="37"/>
      <c r="L15" s="76">
        <f t="shared" si="1"/>
        <v>9</v>
      </c>
      <c r="M15" s="27" t="str">
        <f t="shared" si="2"/>
        <v xml:space="preserve"> </v>
      </c>
      <c r="N15" s="27" t="str">
        <f t="shared" si="3"/>
        <v xml:space="preserve"> </v>
      </c>
      <c r="O15" s="30">
        <f t="shared" si="4"/>
        <v>12</v>
      </c>
      <c r="P15" s="32"/>
      <c r="Q15" s="31">
        <f t="shared" si="5"/>
        <v>9</v>
      </c>
      <c r="R15" s="31">
        <f t="shared" si="6"/>
        <v>21</v>
      </c>
      <c r="S15" s="31">
        <f t="shared" si="7"/>
        <v>21</v>
      </c>
      <c r="T15" s="31">
        <f t="shared" si="8"/>
        <v>12</v>
      </c>
      <c r="V15" s="31">
        <f t="shared" si="9"/>
        <v>9</v>
      </c>
      <c r="W15" s="31">
        <f t="shared" si="10"/>
        <v>21</v>
      </c>
      <c r="X15" s="31">
        <f t="shared" si="11"/>
        <v>21</v>
      </c>
      <c r="Y15" s="31">
        <f t="shared" si="12"/>
        <v>21</v>
      </c>
      <c r="Z15" s="31">
        <f t="shared" si="13"/>
        <v>21</v>
      </c>
      <c r="AA15" s="31">
        <f t="shared" si="14"/>
        <v>12</v>
      </c>
      <c r="AE15" s="47"/>
      <c r="AF15"/>
    </row>
    <row r="16" spans="1:32" s="31" customFormat="1" ht="13" customHeight="1" x14ac:dyDescent="0.15">
      <c r="A16" s="33" t="str">
        <f t="shared" si="0"/>
        <v xml:space="preserve"> </v>
      </c>
      <c r="B16" s="36"/>
      <c r="C16" s="34"/>
      <c r="D16" s="35"/>
      <c r="E16" s="34"/>
      <c r="F16" s="35"/>
      <c r="G16" s="34"/>
      <c r="H16" s="36"/>
      <c r="I16" s="37"/>
      <c r="J16" s="36"/>
      <c r="K16" s="37"/>
      <c r="L16" s="76" t="str">
        <f t="shared" si="1"/>
        <v xml:space="preserve"> </v>
      </c>
      <c r="M16" s="27" t="str">
        <f t="shared" si="2"/>
        <v xml:space="preserve"> </v>
      </c>
      <c r="N16" s="27" t="str">
        <f t="shared" si="3"/>
        <v xml:space="preserve"> </v>
      </c>
      <c r="O16" s="30" t="str">
        <f t="shared" si="4"/>
        <v xml:space="preserve"> </v>
      </c>
      <c r="P16" s="32"/>
      <c r="Q16" s="31">
        <f t="shared" si="5"/>
        <v>21</v>
      </c>
      <c r="R16" s="31">
        <f t="shared" si="6"/>
        <v>21</v>
      </c>
      <c r="S16" s="31">
        <f t="shared" si="7"/>
        <v>21</v>
      </c>
      <c r="T16" s="31">
        <f t="shared" si="8"/>
        <v>0</v>
      </c>
      <c r="V16" s="31">
        <f t="shared" si="9"/>
        <v>21</v>
      </c>
      <c r="W16" s="31">
        <f t="shared" si="10"/>
        <v>21</v>
      </c>
      <c r="X16" s="31">
        <f t="shared" si="11"/>
        <v>21</v>
      </c>
      <c r="Y16" s="31">
        <f t="shared" si="12"/>
        <v>21</v>
      </c>
      <c r="Z16" s="31">
        <f t="shared" si="13"/>
        <v>21</v>
      </c>
      <c r="AA16" s="31">
        <f t="shared" si="14"/>
        <v>0</v>
      </c>
      <c r="AE16" s="47"/>
      <c r="AF16"/>
    </row>
    <row r="17" spans="1:32" s="31" customFormat="1" ht="13" customHeight="1" x14ac:dyDescent="0.15">
      <c r="A17" s="33" t="str">
        <f t="shared" si="0"/>
        <v xml:space="preserve"> </v>
      </c>
      <c r="B17" s="36"/>
      <c r="C17" s="34"/>
      <c r="D17" s="35"/>
      <c r="E17" s="34"/>
      <c r="F17" s="35"/>
      <c r="G17" s="34"/>
      <c r="H17" s="36"/>
      <c r="I17" s="37"/>
      <c r="J17" s="36"/>
      <c r="K17" s="37"/>
      <c r="L17" s="76" t="str">
        <f t="shared" si="1"/>
        <v xml:space="preserve"> </v>
      </c>
      <c r="M17" s="27" t="str">
        <f t="shared" si="2"/>
        <v xml:space="preserve"> </v>
      </c>
      <c r="N17" s="27" t="str">
        <f t="shared" si="3"/>
        <v xml:space="preserve"> </v>
      </c>
      <c r="O17" s="30" t="str">
        <f t="shared" si="4"/>
        <v xml:space="preserve"> </v>
      </c>
      <c r="P17" s="32"/>
      <c r="Q17" s="31">
        <f t="shared" si="5"/>
        <v>21</v>
      </c>
      <c r="R17" s="31">
        <f t="shared" si="6"/>
        <v>21</v>
      </c>
      <c r="S17" s="31">
        <f t="shared" si="7"/>
        <v>21</v>
      </c>
      <c r="T17" s="31">
        <f t="shared" si="8"/>
        <v>0</v>
      </c>
      <c r="V17" s="31">
        <f t="shared" si="9"/>
        <v>21</v>
      </c>
      <c r="W17" s="31">
        <f t="shared" si="10"/>
        <v>21</v>
      </c>
      <c r="X17" s="31">
        <f t="shared" si="11"/>
        <v>21</v>
      </c>
      <c r="Y17" s="31">
        <f t="shared" si="12"/>
        <v>21</v>
      </c>
      <c r="Z17" s="31">
        <f t="shared" si="13"/>
        <v>21</v>
      </c>
      <c r="AA17" s="31">
        <f t="shared" si="14"/>
        <v>0</v>
      </c>
      <c r="AE17" s="47"/>
      <c r="AF17"/>
    </row>
    <row r="18" spans="1:32" s="31" customFormat="1" ht="13" customHeight="1" x14ac:dyDescent="0.15">
      <c r="A18" s="33" t="str">
        <f t="shared" si="0"/>
        <v xml:space="preserve"> </v>
      </c>
      <c r="B18" s="36"/>
      <c r="C18" s="34"/>
      <c r="D18" s="35"/>
      <c r="E18" s="34"/>
      <c r="F18" s="35"/>
      <c r="G18" s="34"/>
      <c r="H18" s="36"/>
      <c r="I18" s="37"/>
      <c r="J18" s="36"/>
      <c r="K18" s="37"/>
      <c r="L18" s="76" t="str">
        <f t="shared" si="1"/>
        <v xml:space="preserve"> </v>
      </c>
      <c r="M18" s="27" t="str">
        <f t="shared" si="2"/>
        <v xml:space="preserve"> </v>
      </c>
      <c r="N18" s="27" t="str">
        <f t="shared" si="3"/>
        <v xml:space="preserve"> </v>
      </c>
      <c r="O18" s="30" t="str">
        <f t="shared" si="4"/>
        <v xml:space="preserve"> </v>
      </c>
      <c r="P18" s="32"/>
      <c r="Q18" s="31">
        <f t="shared" si="5"/>
        <v>21</v>
      </c>
      <c r="R18" s="31">
        <f t="shared" si="6"/>
        <v>21</v>
      </c>
      <c r="S18" s="31">
        <f t="shared" si="7"/>
        <v>21</v>
      </c>
      <c r="T18" s="31">
        <f t="shared" si="8"/>
        <v>0</v>
      </c>
      <c r="V18" s="31">
        <f t="shared" si="9"/>
        <v>21</v>
      </c>
      <c r="W18" s="31">
        <f t="shared" si="10"/>
        <v>21</v>
      </c>
      <c r="X18" s="31">
        <f t="shared" si="11"/>
        <v>21</v>
      </c>
      <c r="Y18" s="31">
        <f t="shared" si="12"/>
        <v>21</v>
      </c>
      <c r="Z18" s="31">
        <f t="shared" si="13"/>
        <v>21</v>
      </c>
      <c r="AA18" s="31">
        <f t="shared" si="14"/>
        <v>0</v>
      </c>
      <c r="AE18" s="47"/>
      <c r="AF18"/>
    </row>
    <row r="19" spans="1:32" s="31" customFormat="1" ht="13" customHeight="1" x14ac:dyDescent="0.15">
      <c r="A19" s="33" t="str">
        <f t="shared" si="0"/>
        <v xml:space="preserve"> </v>
      </c>
      <c r="B19" s="36"/>
      <c r="C19" s="34"/>
      <c r="D19" s="35"/>
      <c r="E19" s="34"/>
      <c r="F19" s="35"/>
      <c r="G19" s="34"/>
      <c r="H19" s="36"/>
      <c r="I19" s="37"/>
      <c r="J19" s="36"/>
      <c r="K19" s="37"/>
      <c r="L19" s="76" t="str">
        <f t="shared" si="1"/>
        <v xml:space="preserve"> </v>
      </c>
      <c r="M19" s="27" t="str">
        <f t="shared" si="2"/>
        <v xml:space="preserve"> </v>
      </c>
      <c r="N19" s="27" t="str">
        <f t="shared" si="3"/>
        <v xml:space="preserve"> </v>
      </c>
      <c r="O19" s="30" t="str">
        <f t="shared" si="4"/>
        <v xml:space="preserve"> </v>
      </c>
      <c r="P19" s="32"/>
      <c r="Q19" s="31">
        <f t="shared" si="5"/>
        <v>21</v>
      </c>
      <c r="R19" s="31">
        <f t="shared" si="6"/>
        <v>21</v>
      </c>
      <c r="S19" s="31">
        <f t="shared" si="7"/>
        <v>21</v>
      </c>
      <c r="T19" s="31">
        <f t="shared" si="8"/>
        <v>0</v>
      </c>
      <c r="V19" s="31">
        <f t="shared" si="9"/>
        <v>21</v>
      </c>
      <c r="W19" s="31">
        <f t="shared" si="10"/>
        <v>21</v>
      </c>
      <c r="X19" s="31">
        <f t="shared" si="11"/>
        <v>21</v>
      </c>
      <c r="Y19" s="31">
        <f t="shared" si="12"/>
        <v>21</v>
      </c>
      <c r="Z19" s="31">
        <f t="shared" si="13"/>
        <v>21</v>
      </c>
      <c r="AA19" s="31">
        <f t="shared" si="14"/>
        <v>0</v>
      </c>
      <c r="AE19" s="47"/>
      <c r="AF19"/>
    </row>
    <row r="20" spans="1:32" s="31" customFormat="1" ht="13" customHeight="1" x14ac:dyDescent="0.15">
      <c r="A20" s="33" t="str">
        <f t="shared" si="0"/>
        <v xml:space="preserve"> </v>
      </c>
      <c r="B20" s="36"/>
      <c r="C20" s="34"/>
      <c r="D20" s="35"/>
      <c r="E20" s="34"/>
      <c r="F20" s="35"/>
      <c r="G20" s="34"/>
      <c r="H20" s="36"/>
      <c r="I20" s="37"/>
      <c r="J20" s="36"/>
      <c r="K20" s="37"/>
      <c r="L20" s="76" t="str">
        <f t="shared" si="1"/>
        <v xml:space="preserve"> </v>
      </c>
      <c r="M20" s="27" t="str">
        <f t="shared" si="2"/>
        <v xml:space="preserve"> </v>
      </c>
      <c r="N20" s="27" t="str">
        <f t="shared" si="3"/>
        <v xml:space="preserve"> </v>
      </c>
      <c r="O20" s="30" t="str">
        <f t="shared" si="4"/>
        <v xml:space="preserve"> </v>
      </c>
      <c r="P20" s="32"/>
      <c r="Q20" s="31">
        <f t="shared" si="5"/>
        <v>21</v>
      </c>
      <c r="R20" s="31">
        <f t="shared" si="6"/>
        <v>21</v>
      </c>
      <c r="S20" s="31">
        <f t="shared" si="7"/>
        <v>21</v>
      </c>
      <c r="T20" s="31">
        <f t="shared" si="8"/>
        <v>0</v>
      </c>
      <c r="V20" s="31">
        <f t="shared" si="9"/>
        <v>21</v>
      </c>
      <c r="W20" s="31">
        <f t="shared" si="10"/>
        <v>21</v>
      </c>
      <c r="X20" s="31">
        <f t="shared" si="11"/>
        <v>21</v>
      </c>
      <c r="Y20" s="31">
        <f t="shared" si="12"/>
        <v>21</v>
      </c>
      <c r="Z20" s="31">
        <f t="shared" si="13"/>
        <v>21</v>
      </c>
      <c r="AA20" s="31">
        <f t="shared" si="14"/>
        <v>0</v>
      </c>
      <c r="AE20" s="47"/>
      <c r="AF20"/>
    </row>
    <row r="21" spans="1:32" s="31" customFormat="1" ht="13" customHeight="1" x14ac:dyDescent="0.15">
      <c r="A21" s="33" t="str">
        <f t="shared" si="0"/>
        <v xml:space="preserve"> </v>
      </c>
      <c r="B21" s="36"/>
      <c r="C21" s="34"/>
      <c r="D21" s="35"/>
      <c r="E21" s="34"/>
      <c r="F21" s="35"/>
      <c r="G21" s="34"/>
      <c r="H21" s="36"/>
      <c r="I21" s="37"/>
      <c r="J21" s="36"/>
      <c r="K21" s="37"/>
      <c r="L21" s="76" t="str">
        <f t="shared" si="1"/>
        <v xml:space="preserve"> </v>
      </c>
      <c r="M21" s="27" t="str">
        <f t="shared" si="2"/>
        <v xml:space="preserve"> </v>
      </c>
      <c r="N21" s="27" t="str">
        <f t="shared" si="3"/>
        <v xml:space="preserve"> </v>
      </c>
      <c r="O21" s="30" t="str">
        <f t="shared" si="4"/>
        <v xml:space="preserve"> </v>
      </c>
      <c r="P21" s="32"/>
      <c r="Q21" s="31">
        <f t="shared" si="5"/>
        <v>21</v>
      </c>
      <c r="R21" s="31">
        <f t="shared" si="6"/>
        <v>21</v>
      </c>
      <c r="S21" s="31">
        <f t="shared" si="7"/>
        <v>21</v>
      </c>
      <c r="T21" s="31">
        <f t="shared" si="8"/>
        <v>0</v>
      </c>
      <c r="V21" s="31">
        <f t="shared" si="9"/>
        <v>21</v>
      </c>
      <c r="W21" s="31">
        <f t="shared" si="10"/>
        <v>21</v>
      </c>
      <c r="X21" s="31">
        <f t="shared" si="11"/>
        <v>21</v>
      </c>
      <c r="Y21" s="31">
        <f t="shared" si="12"/>
        <v>21</v>
      </c>
      <c r="Z21" s="31">
        <f t="shared" si="13"/>
        <v>21</v>
      </c>
      <c r="AA21" s="31">
        <f t="shared" si="14"/>
        <v>0</v>
      </c>
      <c r="AE21" s="47"/>
      <c r="AF21"/>
    </row>
    <row r="22" spans="1:32" ht="13" customHeight="1" thickBot="1" x14ac:dyDescent="0.2">
      <c r="A22" s="40"/>
      <c r="B22" s="102"/>
      <c r="C22" s="73"/>
      <c r="D22" s="103"/>
      <c r="E22" s="73"/>
      <c r="F22" s="103"/>
      <c r="G22" s="73"/>
      <c r="H22" s="102"/>
      <c r="I22" s="104"/>
      <c r="J22" s="36"/>
      <c r="K22" s="37"/>
      <c r="L22" s="58" t="str">
        <f t="shared" ref="L22" si="15">IF(Q22&gt;20," ",Q22)</f>
        <v xml:space="preserve"> </v>
      </c>
      <c r="M22" s="59" t="str">
        <f t="shared" ref="M22" si="16">IF(R22&gt;20," ",R22)</f>
        <v xml:space="preserve"> </v>
      </c>
      <c r="N22" s="59" t="str">
        <f t="shared" ref="N22" si="17">IF(S22&gt;20," ",S22)</f>
        <v xml:space="preserve"> </v>
      </c>
      <c r="O22" s="99" t="str">
        <f t="shared" ref="O22" si="18">IF(T22&lt;1," ",T22)</f>
        <v xml:space="preserve"> </v>
      </c>
      <c r="P22" s="32"/>
      <c r="Q22" s="31">
        <f t="shared" ref="Q22" si="19">IF(COUNT(D22:K22)&gt;0,SMALL(D22:K22,1),21)</f>
        <v>21</v>
      </c>
      <c r="R22" s="31">
        <f t="shared" ref="R22" si="20">IF(COUNT(D22:K22)&gt;1,SMALL(D22:K22,2),21)</f>
        <v>21</v>
      </c>
      <c r="S22" s="31">
        <f t="shared" ref="S22" si="21">IF(COUNT(D22:K22)&gt;2,SMALL(D22:K22,3),21)</f>
        <v>21</v>
      </c>
      <c r="T22" s="31">
        <f t="shared" ref="T22" si="22">21*3-Q22-R22-S22-((3-COUNT(Q22:S22))*21)</f>
        <v>0</v>
      </c>
      <c r="U22" s="31"/>
      <c r="V22" s="31">
        <f t="shared" ref="V22" si="23">IF(COUNT(D22:K22)&gt;0,SMALL(D22:K22,1),21)</f>
        <v>21</v>
      </c>
      <c r="W22" s="31">
        <f t="shared" ref="W22" si="24">IF(COUNT(D22:K22)&gt;1,SMALL(D22:K22,2),21)</f>
        <v>21</v>
      </c>
      <c r="X22" s="31">
        <f t="shared" ref="X22" si="25">IF(COUNT(D22:K22)&gt;2,SMALL(D22:K22,3),21)</f>
        <v>21</v>
      </c>
      <c r="Y22" s="31">
        <f t="shared" ref="Y22" si="26">IF(COUNT(D22:K22)&gt;3,SMALL(D22:K22,4),21)</f>
        <v>21</v>
      </c>
      <c r="Z22" s="31">
        <f t="shared" ref="Z22" si="27">IF(COUNT(D22:K22)&gt;4,SMALL(D22:K22,5),21)</f>
        <v>21</v>
      </c>
      <c r="AA22" s="31">
        <f t="shared" ref="AA22" si="28">21*5-V22-W22-X22-Y22-Z22-((5-COUNT(V22:Z22))*21)</f>
        <v>0</v>
      </c>
      <c r="AB22" s="31"/>
      <c r="AC22" s="31"/>
      <c r="AD22" s="31"/>
      <c r="AE22" s="47"/>
    </row>
    <row r="23" spans="1:32" ht="13" customHeight="1" x14ac:dyDescent="0.15"/>
    <row r="24" spans="1:32" ht="13" customHeight="1" x14ac:dyDescent="0.15"/>
    <row r="25" spans="1:32" ht="13" customHeight="1" x14ac:dyDescent="0.15"/>
    <row r="26" spans="1:32" ht="13" customHeight="1" x14ac:dyDescent="0.15"/>
    <row r="27" spans="1:32" ht="13" customHeight="1" x14ac:dyDescent="0.15"/>
    <row r="28" spans="1:32" ht="13" customHeight="1" x14ac:dyDescent="0.15"/>
    <row r="29" spans="1:32" ht="13" customHeight="1" x14ac:dyDescent="0.15"/>
    <row r="30" spans="1:32" ht="13" customHeight="1" x14ac:dyDescent="0.15"/>
    <row r="31" spans="1:32" ht="13" customHeight="1" x14ac:dyDescent="0.15"/>
    <row r="32" spans="1: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</sheetData>
  <sortState xmlns:xlrd2="http://schemas.microsoft.com/office/spreadsheetml/2017/richdata2" ref="A6:H15">
    <sortCondition descending="1" ref="A6:A15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fitToHeight="2" orientation="landscape" verticalDpi="0" r:id="rId1"/>
  <headerFooter alignWithMargins="0">
    <oddFooter>&amp;C&amp;"Verdana,Normal"www.oslosportsfiskere.no/isfiske/NC2007.xls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AF10"/>
  <sheetViews>
    <sheetView workbookViewId="0">
      <selection activeCell="E27" sqref="E27"/>
    </sheetView>
  </sheetViews>
  <sheetFormatPr baseColWidth="10" defaultRowHeight="13" x14ac:dyDescent="0.15"/>
  <cols>
    <col min="1" max="1" width="6.796875" customWidth="1"/>
    <col min="2" max="2" width="24.19921875" customWidth="1"/>
    <col min="3" max="3" width="26.3984375" customWidth="1"/>
    <col min="7" max="8" width="16.3984375" customWidth="1"/>
    <col min="9" max="9" width="19.3984375" customWidth="1"/>
    <col min="10" max="10" width="2.59765625" hidden="1" customWidth="1"/>
    <col min="11" max="11" width="2.796875" hidden="1" customWidth="1"/>
    <col min="12" max="12" width="3.59765625" hidden="1" customWidth="1"/>
    <col min="13" max="14" width="3.796875" hidden="1" customWidth="1"/>
    <col min="15" max="15" width="0.19921875" customWidth="1"/>
    <col min="16" max="16" width="3.796875" style="26" customWidth="1"/>
    <col min="17" max="17" width="3.3984375" hidden="1" customWidth="1"/>
    <col min="18" max="19" width="3.59765625" hidden="1" customWidth="1"/>
    <col min="20" max="20" width="4.796875" hidden="1" customWidth="1"/>
    <col min="21" max="21" width="4" hidden="1" customWidth="1"/>
    <col min="22" max="25" width="3.3984375" hidden="1" customWidth="1"/>
    <col min="26" max="26" width="3.19921875" hidden="1" customWidth="1"/>
    <col min="27" max="27" width="5.19921875" hidden="1" customWidth="1"/>
  </cols>
  <sheetData>
    <row r="1" spans="1:32" s="31" customFormat="1" ht="29" thickBot="1" x14ac:dyDescent="0.35">
      <c r="A1" s="128" t="s">
        <v>95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6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114" t="s">
        <v>171</v>
      </c>
      <c r="H3" s="114" t="s">
        <v>90</v>
      </c>
      <c r="I3" s="114" t="s">
        <v>91</v>
      </c>
      <c r="J3" s="67"/>
      <c r="K3" s="47" t="s">
        <v>5</v>
      </c>
      <c r="L3" s="56"/>
      <c r="M3" s="55"/>
      <c r="N3" s="55"/>
      <c r="O3" s="57"/>
      <c r="P3" s="32"/>
    </row>
    <row r="4" spans="1:32" s="31" customFormat="1" ht="14" thickBot="1" x14ac:dyDescent="0.2">
      <c r="A4" s="58" t="s">
        <v>0</v>
      </c>
      <c r="B4" s="59" t="s">
        <v>1</v>
      </c>
      <c r="C4" s="59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61"/>
      <c r="L4" s="62" t="s">
        <v>4</v>
      </c>
      <c r="M4" s="63"/>
      <c r="N4" s="63"/>
      <c r="O4" s="64"/>
      <c r="P4" s="32"/>
    </row>
    <row r="5" spans="1:32" s="47" customFormat="1" x14ac:dyDescent="0.15">
      <c r="A5" s="86">
        <f>IF(AA5&lt;1," ",AA5)</f>
        <v>39</v>
      </c>
      <c r="B5" s="118" t="s">
        <v>139</v>
      </c>
      <c r="C5" s="118" t="s">
        <v>26</v>
      </c>
      <c r="D5" s="28">
        <v>1</v>
      </c>
      <c r="E5" s="27">
        <v>2</v>
      </c>
      <c r="F5" s="28"/>
      <c r="G5" s="27"/>
      <c r="H5" s="29"/>
      <c r="I5" s="89"/>
      <c r="J5" s="29"/>
      <c r="K5" s="28"/>
      <c r="L5" s="86">
        <f t="shared" ref="L5:N5" si="0">IF(Q5&gt;20," ",Q5)</f>
        <v>1</v>
      </c>
      <c r="M5" s="87">
        <f t="shared" si="0"/>
        <v>2</v>
      </c>
      <c r="N5" s="87" t="str">
        <f t="shared" si="0"/>
        <v xml:space="preserve"> </v>
      </c>
      <c r="O5" s="88">
        <f>IF(T5&lt;1," ",T5)</f>
        <v>39</v>
      </c>
      <c r="P5" s="92"/>
      <c r="Q5" s="47">
        <f>IF(COUNT(D5:K5)&gt;0,SMALL(D5:K5,1),21)</f>
        <v>1</v>
      </c>
      <c r="R5" s="47">
        <f>IF(COUNT(D5:K5)&gt;1,SMALL(D5:K5,2),21)</f>
        <v>2</v>
      </c>
      <c r="S5" s="47">
        <f>IF(COUNT(D5:K5)&gt;2,SMALL(D5:K5,3),21)</f>
        <v>21</v>
      </c>
      <c r="T5" s="47">
        <f>21*3-Q5-R5-S5-((3-COUNT(Q5:S5))*21)</f>
        <v>39</v>
      </c>
      <c r="V5" s="47">
        <f>IF(COUNT(D5:K5)&gt;0,SMALL(D5:K5,1),21)</f>
        <v>1</v>
      </c>
      <c r="W5" s="47">
        <f>IF(COUNT(D5:K5)&gt;1,SMALL(D5:K5,2),21)</f>
        <v>2</v>
      </c>
      <c r="X5" s="47">
        <f>IF(COUNT(D5:K5)&gt;2,SMALL(D5:K5,3),21)</f>
        <v>21</v>
      </c>
      <c r="Y5" s="47">
        <f>IF(COUNT(D5:K5)&gt;3,SMALL(D5:K5,4),21)</f>
        <v>21</v>
      </c>
      <c r="Z5" s="47">
        <f>IF(COUNT(D5:K5)&gt;4,SMALL(D5:K5,5),21)</f>
        <v>21</v>
      </c>
      <c r="AA5" s="47">
        <f>21*5-V5-W5-X5-Y5-Z5-((5-COUNT(V5:Z5))*21)</f>
        <v>39</v>
      </c>
    </row>
    <row r="6" spans="1:32" s="47" customFormat="1" x14ac:dyDescent="0.15">
      <c r="A6" s="76">
        <f>IF(AA6&lt;1," ",AA6)</f>
        <v>20</v>
      </c>
      <c r="B6" s="29" t="s">
        <v>141</v>
      </c>
      <c r="C6" s="27" t="s">
        <v>7</v>
      </c>
      <c r="D6" s="28"/>
      <c r="E6" s="27">
        <v>1</v>
      </c>
      <c r="F6" s="28"/>
      <c r="G6" s="27"/>
      <c r="H6" s="29"/>
      <c r="I6" s="89"/>
      <c r="J6" s="29"/>
      <c r="K6" s="28"/>
      <c r="L6" s="76">
        <f t="shared" ref="L6" si="1">IF(Q6&gt;20," ",Q6)</f>
        <v>1</v>
      </c>
      <c r="M6" s="27" t="str">
        <f t="shared" ref="M6" si="2">IF(R6&gt;20," ",R6)</f>
        <v xml:space="preserve"> </v>
      </c>
      <c r="N6" s="27" t="str">
        <f t="shared" ref="N6" si="3">IF(S6&gt;20," ",S6)</f>
        <v xml:space="preserve"> </v>
      </c>
      <c r="O6" s="30">
        <f>IF(T6&lt;1," ",T6)</f>
        <v>20</v>
      </c>
      <c r="P6" s="92"/>
      <c r="Q6" s="47">
        <f>IF(COUNT(D6:K6)&gt;0,SMALL(D6:K6,1),21)</f>
        <v>1</v>
      </c>
      <c r="R6" s="47">
        <f>IF(COUNT(D6:K6)&gt;1,SMALL(D6:K6,2),21)</f>
        <v>21</v>
      </c>
      <c r="S6" s="47">
        <f>IF(COUNT(D6:K6)&gt;2,SMALL(D6:K6,3),21)</f>
        <v>21</v>
      </c>
      <c r="T6" s="47">
        <f>21*3-Q6-R6-S6-((3-COUNT(Q6:S6))*21)</f>
        <v>20</v>
      </c>
      <c r="V6" s="47">
        <f>IF(COUNT(D6:K6)&gt;0,SMALL(D6:K6,1),21)</f>
        <v>1</v>
      </c>
      <c r="W6" s="47">
        <f>IF(COUNT(D6:K6)&gt;1,SMALL(D6:K6,2),21)</f>
        <v>21</v>
      </c>
      <c r="X6" s="47">
        <f>IF(COUNT(D6:K6)&gt;2,SMALL(D6:K6,3),21)</f>
        <v>21</v>
      </c>
      <c r="Y6" s="47">
        <f>IF(COUNT(D6:K6)&gt;3,SMALL(D6:K6,4),21)</f>
        <v>21</v>
      </c>
      <c r="Z6" s="47">
        <f>IF(COUNT(D6:K6)&gt;4,SMALL(D6:K6,5),21)</f>
        <v>21</v>
      </c>
      <c r="AA6" s="47">
        <f>21*5-V6-W6-X6-Y6-Z6-((5-COUNT(V6:Z6))*21)</f>
        <v>20</v>
      </c>
    </row>
    <row r="7" spans="1:32" s="31" customFormat="1" ht="14" thickBot="1" x14ac:dyDescent="0.2">
      <c r="A7" s="40">
        <f t="shared" ref="A7" si="4">IF(AA7&lt;1," ",AA7)</f>
        <v>20</v>
      </c>
      <c r="B7" s="98" t="s">
        <v>191</v>
      </c>
      <c r="C7" s="59" t="s">
        <v>192</v>
      </c>
      <c r="D7" s="63"/>
      <c r="E7" s="59"/>
      <c r="F7" s="63"/>
      <c r="G7" s="59"/>
      <c r="H7" s="98">
        <v>1</v>
      </c>
      <c r="I7" s="64"/>
      <c r="J7" s="98"/>
      <c r="K7" s="63"/>
      <c r="L7" s="58">
        <f t="shared" ref="L7:N7" si="5">IF(Q7&gt;20," ",Q7)</f>
        <v>1</v>
      </c>
      <c r="M7" s="59" t="str">
        <f t="shared" si="5"/>
        <v xml:space="preserve"> </v>
      </c>
      <c r="N7" s="59" t="str">
        <f t="shared" si="5"/>
        <v xml:space="preserve"> </v>
      </c>
      <c r="O7" s="99">
        <f t="shared" ref="O7" si="6">IF(T7&lt;1," ",T7)</f>
        <v>20</v>
      </c>
      <c r="P7" s="32"/>
      <c r="Q7" s="31">
        <f t="shared" ref="Q7" si="7">IF(COUNT(D7:K7)&gt;0,SMALL(D7:K7,1),21)</f>
        <v>1</v>
      </c>
      <c r="R7" s="31">
        <f t="shared" ref="R7" si="8">IF(COUNT(D7:K7)&gt;1,SMALL(D7:K7,2),21)</f>
        <v>21</v>
      </c>
      <c r="S7" s="31">
        <f t="shared" ref="S7" si="9">IF(COUNT(D7:K7)&gt;2,SMALL(D7:K7,3),21)</f>
        <v>21</v>
      </c>
      <c r="T7" s="31">
        <f t="shared" ref="T7" si="10">21*3-Q7-R7-S7-((3-COUNT(Q7:S7))*21)</f>
        <v>20</v>
      </c>
      <c r="V7" s="31">
        <f t="shared" ref="V7" si="11">IF(COUNT(D7:K7)&gt;0,SMALL(D7:K7,1),21)</f>
        <v>1</v>
      </c>
      <c r="W7" s="31">
        <f t="shared" ref="W7" si="12">IF(COUNT(D7:K7)&gt;1,SMALL(D7:K7,2),21)</f>
        <v>21</v>
      </c>
      <c r="X7" s="31">
        <f t="shared" ref="X7" si="13">IF(COUNT(D7:K7)&gt;2,SMALL(D7:K7,3),21)</f>
        <v>21</v>
      </c>
      <c r="Y7" s="31">
        <f t="shared" ref="Y7" si="14">IF(COUNT(D7:K7)&gt;3,SMALL(D7:K7,4),21)</f>
        <v>21</v>
      </c>
      <c r="Z7" s="31">
        <f t="shared" ref="Z7" si="15">IF(COUNT(D7:K7)&gt;4,SMALL(D7:K7,5),21)</f>
        <v>21</v>
      </c>
      <c r="AA7" s="31">
        <f t="shared" ref="AA7" si="16">21*5-V7-W7-X7-Y7-Z7-((5-COUNT(V7:Z7))*21)</f>
        <v>20</v>
      </c>
    </row>
    <row r="8" spans="1:32" x14ac:dyDescent="0.15">
      <c r="V8" s="31"/>
      <c r="W8" s="31"/>
      <c r="X8" s="31"/>
      <c r="Y8" s="31"/>
      <c r="Z8" s="31"/>
    </row>
    <row r="9" spans="1:32" x14ac:dyDescent="0.15">
      <c r="V9" s="31"/>
      <c r="W9" s="31"/>
      <c r="X9" s="31"/>
      <c r="Y9" s="31"/>
      <c r="Z9" s="31"/>
    </row>
    <row r="10" spans="1:32" x14ac:dyDescent="0.15">
      <c r="V10" s="31"/>
      <c r="W10" s="31"/>
      <c r="X10" s="31"/>
      <c r="Y10" s="31"/>
      <c r="Z10" s="31"/>
    </row>
  </sheetData>
  <sortState xmlns:xlrd2="http://schemas.microsoft.com/office/spreadsheetml/2017/richdata2" ref="A5:AF5">
    <sortCondition ref="D5"/>
  </sortState>
  <mergeCells count="2">
    <mergeCell ref="A1:E1"/>
    <mergeCell ref="AC2:AF2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GS115"/>
  <sheetViews>
    <sheetView zoomScale="81" workbookViewId="0">
      <selection activeCell="A48" sqref="A48:C51"/>
    </sheetView>
  </sheetViews>
  <sheetFormatPr baseColWidth="10" defaultRowHeight="13" x14ac:dyDescent="0.15"/>
  <cols>
    <col min="1" max="1" width="7" customWidth="1"/>
    <col min="2" max="2" width="26.3984375" customWidth="1"/>
    <col min="3" max="3" width="24.3984375" customWidth="1"/>
    <col min="4" max="6" width="13.3984375" customWidth="1"/>
    <col min="7" max="7" width="16.3984375" customWidth="1"/>
    <col min="8" max="8" width="15.59765625" customWidth="1"/>
    <col min="9" max="9" width="16.796875" customWidth="1"/>
    <col min="10" max="10" width="3" hidden="1" customWidth="1"/>
    <col min="11" max="11" width="3.3984375" hidden="1" customWidth="1"/>
    <col min="12" max="12" width="0.19921875" hidden="1" customWidth="1"/>
    <col min="13" max="13" width="3.796875" hidden="1" customWidth="1"/>
    <col min="14" max="14" width="3.3984375" hidden="1" customWidth="1"/>
    <col min="15" max="15" width="6.19921875" hidden="1" customWidth="1"/>
    <col min="16" max="16" width="3.59765625" style="2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31" customFormat="1" ht="25" customHeight="1" thickBot="1" x14ac:dyDescent="0.35">
      <c r="A1" s="128" t="s">
        <v>96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114" t="s">
        <v>171</v>
      </c>
      <c r="H3" s="114" t="s">
        <v>90</v>
      </c>
      <c r="I3" s="114" t="s">
        <v>91</v>
      </c>
      <c r="J3" s="67"/>
      <c r="K3" s="47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58" t="s">
        <v>0</v>
      </c>
      <c r="B4" s="59" t="s">
        <v>1</v>
      </c>
      <c r="C4" s="59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61"/>
      <c r="L4" s="62" t="s">
        <v>4</v>
      </c>
      <c r="M4" s="63"/>
      <c r="N4" s="63"/>
      <c r="O4" s="64"/>
      <c r="P4" s="32"/>
    </row>
    <row r="5" spans="1:32" s="47" customFormat="1" ht="13" customHeight="1" x14ac:dyDescent="0.15">
      <c r="A5" s="33">
        <f>IF(AA5&lt;1," ",AA5)</f>
        <v>79</v>
      </c>
      <c r="B5" s="115" t="s">
        <v>74</v>
      </c>
      <c r="C5" s="115" t="s">
        <v>104</v>
      </c>
      <c r="D5" s="7">
        <v>9</v>
      </c>
      <c r="E5" s="5">
        <v>7</v>
      </c>
      <c r="F5" s="7">
        <v>5</v>
      </c>
      <c r="G5" s="5">
        <v>3</v>
      </c>
      <c r="H5" s="8">
        <v>2</v>
      </c>
      <c r="I5" s="107"/>
      <c r="J5" s="8"/>
      <c r="K5" s="7"/>
      <c r="L5" s="82">
        <f t="shared" ref="L5:L38" si="0">IF(Q5&gt;20," ",Q5)</f>
        <v>2</v>
      </c>
      <c r="M5" s="5">
        <f t="shared" ref="M5:M38" si="1">IF(R5&gt;20," ",R5)</f>
        <v>3</v>
      </c>
      <c r="N5" s="5">
        <f t="shared" ref="N5:N38" si="2">IF(S5&gt;20," ",S5)</f>
        <v>5</v>
      </c>
      <c r="O5" s="6">
        <f t="shared" ref="O5:O38" si="3">IF(T5&lt;1," ",T5)</f>
        <v>53</v>
      </c>
      <c r="P5" s="26"/>
      <c r="Q5">
        <f t="shared" ref="Q5:Q38" si="4">IF(COUNT(D5:K5)&gt;0,SMALL(D5:K5,1),21)</f>
        <v>2</v>
      </c>
      <c r="R5">
        <f t="shared" ref="R5:R38" si="5">IF(COUNT(D5:K5)&gt;1,SMALL(D5:K5,2),21)</f>
        <v>3</v>
      </c>
      <c r="S5">
        <f t="shared" ref="S5:S38" si="6">IF(COUNT(D5:K5)&gt;2,SMALL(D5:K5,3),21)</f>
        <v>5</v>
      </c>
      <c r="T5">
        <f t="shared" ref="T5:T38" si="7">21*3-Q5-R5-S5-((3-COUNT(Q5:S5))*21)</f>
        <v>53</v>
      </c>
      <c r="U5"/>
      <c r="V5" s="31">
        <f t="shared" ref="V5:V38" si="8">IF(COUNT(D5:K5)&gt;0,SMALL(D5:K5,1),21)</f>
        <v>2</v>
      </c>
      <c r="W5" s="31">
        <f t="shared" ref="W5:W38" si="9">IF(COUNT(D5:K5)&gt;1,SMALL(D5:K5,2),21)</f>
        <v>3</v>
      </c>
      <c r="X5" s="31">
        <f t="shared" ref="X5:X38" si="10">IF(COUNT(D5:K5)&gt;2,SMALL(D5:K5,3),21)</f>
        <v>5</v>
      </c>
      <c r="Y5" s="31">
        <f t="shared" ref="Y5:Y38" si="11">IF(COUNT(D5:K5)&gt;3,SMALL(D5:K5,4),21)</f>
        <v>7</v>
      </c>
      <c r="Z5" s="31">
        <f t="shared" ref="Z5:Z38" si="12">IF(COUNT(D5:K5)&gt;4,SMALL(D5:K5,5),21)</f>
        <v>9</v>
      </c>
      <c r="AA5">
        <f t="shared" ref="AA5:AA38" si="13">21*5-V5-W5-X5-Y5-Z5-((5-COUNT(V5:Z5))*21)</f>
        <v>79</v>
      </c>
      <c r="AB5"/>
      <c r="AC5"/>
      <c r="AD5"/>
      <c r="AF5" s="31"/>
    </row>
    <row r="6" spans="1:32" s="47" customFormat="1" ht="13" customHeight="1" x14ac:dyDescent="0.15">
      <c r="A6" s="33">
        <f>IF(AA6&lt;1," ",AA6)</f>
        <v>65</v>
      </c>
      <c r="B6" s="115" t="s">
        <v>58</v>
      </c>
      <c r="C6" s="115" t="s">
        <v>42</v>
      </c>
      <c r="D6" s="11">
        <v>16</v>
      </c>
      <c r="E6" s="10">
        <v>4</v>
      </c>
      <c r="F6" s="11">
        <v>11</v>
      </c>
      <c r="G6" s="10">
        <v>8</v>
      </c>
      <c r="H6" s="12">
        <v>1</v>
      </c>
      <c r="I6" s="105"/>
      <c r="J6" s="12"/>
      <c r="K6" s="11"/>
      <c r="L6" s="82">
        <f t="shared" si="0"/>
        <v>1</v>
      </c>
      <c r="M6" s="5">
        <f t="shared" si="1"/>
        <v>4</v>
      </c>
      <c r="N6" s="5">
        <f t="shared" si="2"/>
        <v>8</v>
      </c>
      <c r="O6" s="6">
        <f t="shared" si="3"/>
        <v>50</v>
      </c>
      <c r="P6" s="26"/>
      <c r="Q6">
        <f t="shared" si="4"/>
        <v>1</v>
      </c>
      <c r="R6">
        <f t="shared" si="5"/>
        <v>4</v>
      </c>
      <c r="S6">
        <f t="shared" si="6"/>
        <v>8</v>
      </c>
      <c r="T6">
        <f t="shared" si="7"/>
        <v>50</v>
      </c>
      <c r="U6"/>
      <c r="V6" s="31">
        <f t="shared" si="8"/>
        <v>1</v>
      </c>
      <c r="W6" s="31">
        <f t="shared" si="9"/>
        <v>4</v>
      </c>
      <c r="X6" s="31">
        <f t="shared" si="10"/>
        <v>8</v>
      </c>
      <c r="Y6" s="31">
        <f t="shared" si="11"/>
        <v>11</v>
      </c>
      <c r="Z6" s="31">
        <f t="shared" si="12"/>
        <v>16</v>
      </c>
      <c r="AA6">
        <f t="shared" si="13"/>
        <v>65</v>
      </c>
      <c r="AB6"/>
      <c r="AC6"/>
      <c r="AD6"/>
      <c r="AF6"/>
    </row>
    <row r="7" spans="1:32" s="47" customFormat="1" ht="13" customHeight="1" x14ac:dyDescent="0.15">
      <c r="A7" s="33">
        <f>IF(AA7&lt;1," ",AA7)</f>
        <v>64</v>
      </c>
      <c r="B7" s="115" t="s">
        <v>61</v>
      </c>
      <c r="C7" s="115" t="s">
        <v>100</v>
      </c>
      <c r="D7" s="11">
        <v>10</v>
      </c>
      <c r="E7" s="10"/>
      <c r="F7" s="11">
        <v>2</v>
      </c>
      <c r="G7" s="10">
        <v>4</v>
      </c>
      <c r="H7" s="12">
        <v>4</v>
      </c>
      <c r="I7" s="105"/>
      <c r="J7" s="12"/>
      <c r="K7" s="11"/>
      <c r="L7" s="82">
        <f t="shared" si="0"/>
        <v>2</v>
      </c>
      <c r="M7" s="5">
        <f t="shared" si="1"/>
        <v>4</v>
      </c>
      <c r="N7" s="5">
        <f t="shared" si="2"/>
        <v>4</v>
      </c>
      <c r="O7" s="6">
        <f t="shared" si="3"/>
        <v>53</v>
      </c>
      <c r="P7" s="26"/>
      <c r="Q7">
        <f t="shared" si="4"/>
        <v>2</v>
      </c>
      <c r="R7">
        <f t="shared" si="5"/>
        <v>4</v>
      </c>
      <c r="S7">
        <f t="shared" si="6"/>
        <v>4</v>
      </c>
      <c r="T7">
        <f t="shared" si="7"/>
        <v>53</v>
      </c>
      <c r="U7"/>
      <c r="V7" s="31">
        <f t="shared" si="8"/>
        <v>2</v>
      </c>
      <c r="W7" s="31">
        <f t="shared" si="9"/>
        <v>4</v>
      </c>
      <c r="X7" s="31">
        <f t="shared" si="10"/>
        <v>4</v>
      </c>
      <c r="Y7" s="31">
        <f t="shared" si="11"/>
        <v>10</v>
      </c>
      <c r="Z7" s="31">
        <f t="shared" si="12"/>
        <v>21</v>
      </c>
      <c r="AA7">
        <f t="shared" si="13"/>
        <v>64</v>
      </c>
      <c r="AB7"/>
      <c r="AC7"/>
      <c r="AD7"/>
    </row>
    <row r="8" spans="1:32" s="47" customFormat="1" ht="13" customHeight="1" x14ac:dyDescent="0.15">
      <c r="A8" s="33">
        <f>IF(AA8&lt;1," ",AA8)</f>
        <v>62</v>
      </c>
      <c r="B8" s="115" t="s">
        <v>19</v>
      </c>
      <c r="C8" s="115" t="s">
        <v>100</v>
      </c>
      <c r="D8" s="11">
        <v>1</v>
      </c>
      <c r="E8" s="10">
        <v>1</v>
      </c>
      <c r="F8" s="11">
        <v>7</v>
      </c>
      <c r="G8" s="10">
        <v>20</v>
      </c>
      <c r="H8" s="12">
        <v>14</v>
      </c>
      <c r="I8" s="105"/>
      <c r="J8" s="12"/>
      <c r="K8" s="11"/>
      <c r="L8" s="82">
        <f t="shared" si="0"/>
        <v>1</v>
      </c>
      <c r="M8" s="5">
        <f t="shared" si="1"/>
        <v>1</v>
      </c>
      <c r="N8" s="5">
        <f t="shared" si="2"/>
        <v>7</v>
      </c>
      <c r="O8" s="6">
        <f t="shared" si="3"/>
        <v>54</v>
      </c>
      <c r="P8" s="26"/>
      <c r="Q8">
        <f t="shared" si="4"/>
        <v>1</v>
      </c>
      <c r="R8">
        <f t="shared" si="5"/>
        <v>1</v>
      </c>
      <c r="S8">
        <f t="shared" si="6"/>
        <v>7</v>
      </c>
      <c r="T8">
        <f t="shared" si="7"/>
        <v>54</v>
      </c>
      <c r="U8"/>
      <c r="V8" s="31">
        <f t="shared" si="8"/>
        <v>1</v>
      </c>
      <c r="W8" s="31">
        <f t="shared" si="9"/>
        <v>1</v>
      </c>
      <c r="X8" s="31">
        <f t="shared" si="10"/>
        <v>7</v>
      </c>
      <c r="Y8" s="31">
        <f t="shared" si="11"/>
        <v>14</v>
      </c>
      <c r="Z8" s="31">
        <f t="shared" si="12"/>
        <v>20</v>
      </c>
      <c r="AA8">
        <f t="shared" si="13"/>
        <v>62</v>
      </c>
      <c r="AB8"/>
      <c r="AC8"/>
      <c r="AD8"/>
    </row>
    <row r="9" spans="1:32" s="47" customFormat="1" ht="13" customHeight="1" x14ac:dyDescent="0.15">
      <c r="A9" s="33">
        <f>IF(AA9&lt;1," ",AA9)</f>
        <v>59</v>
      </c>
      <c r="B9" s="115" t="s">
        <v>59</v>
      </c>
      <c r="C9" s="115" t="s">
        <v>104</v>
      </c>
      <c r="D9" s="11"/>
      <c r="E9" s="10">
        <v>2</v>
      </c>
      <c r="F9" s="11">
        <v>1</v>
      </c>
      <c r="G9" s="10">
        <v>1</v>
      </c>
      <c r="H9" s="12"/>
      <c r="I9" s="105"/>
      <c r="J9" s="12"/>
      <c r="K9" s="11"/>
      <c r="L9" s="82">
        <f t="shared" si="0"/>
        <v>1</v>
      </c>
      <c r="M9" s="5">
        <f t="shared" si="1"/>
        <v>1</v>
      </c>
      <c r="N9" s="5">
        <f t="shared" si="2"/>
        <v>2</v>
      </c>
      <c r="O9" s="6">
        <f t="shared" si="3"/>
        <v>59</v>
      </c>
      <c r="P9" s="26"/>
      <c r="Q9">
        <f t="shared" si="4"/>
        <v>1</v>
      </c>
      <c r="R9">
        <f t="shared" si="5"/>
        <v>1</v>
      </c>
      <c r="S9">
        <f t="shared" si="6"/>
        <v>2</v>
      </c>
      <c r="T9">
        <f t="shared" si="7"/>
        <v>59</v>
      </c>
      <c r="U9"/>
      <c r="V9" s="31">
        <f t="shared" si="8"/>
        <v>1</v>
      </c>
      <c r="W9" s="31">
        <f t="shared" si="9"/>
        <v>1</v>
      </c>
      <c r="X9" s="31">
        <f t="shared" si="10"/>
        <v>2</v>
      </c>
      <c r="Y9" s="31">
        <f t="shared" si="11"/>
        <v>21</v>
      </c>
      <c r="Z9" s="31">
        <f t="shared" si="12"/>
        <v>21</v>
      </c>
      <c r="AA9">
        <f t="shared" si="13"/>
        <v>59</v>
      </c>
      <c r="AB9"/>
      <c r="AC9"/>
      <c r="AD9"/>
      <c r="AF9"/>
    </row>
    <row r="10" spans="1:32" s="47" customFormat="1" ht="13" customHeight="1" x14ac:dyDescent="0.15">
      <c r="A10" s="33">
        <f>IF(AA10&lt;1," ",AA10)</f>
        <v>50</v>
      </c>
      <c r="B10" s="115" t="s">
        <v>21</v>
      </c>
      <c r="C10" s="115" t="s">
        <v>26</v>
      </c>
      <c r="D10" s="11">
        <v>5</v>
      </c>
      <c r="E10" s="10">
        <v>8</v>
      </c>
      <c r="F10" s="11">
        <v>4</v>
      </c>
      <c r="G10" s="10">
        <v>19</v>
      </c>
      <c r="H10" s="12">
        <v>19</v>
      </c>
      <c r="I10" s="105"/>
      <c r="J10" s="12"/>
      <c r="K10" s="11"/>
      <c r="L10" s="82">
        <f t="shared" si="0"/>
        <v>4</v>
      </c>
      <c r="M10" s="5">
        <f t="shared" si="1"/>
        <v>5</v>
      </c>
      <c r="N10" s="5">
        <f t="shared" si="2"/>
        <v>8</v>
      </c>
      <c r="O10" s="6">
        <f t="shared" si="3"/>
        <v>46</v>
      </c>
      <c r="P10" s="26"/>
      <c r="Q10">
        <f t="shared" si="4"/>
        <v>4</v>
      </c>
      <c r="R10">
        <f t="shared" si="5"/>
        <v>5</v>
      </c>
      <c r="S10">
        <f t="shared" si="6"/>
        <v>8</v>
      </c>
      <c r="T10">
        <f t="shared" si="7"/>
        <v>46</v>
      </c>
      <c r="U10"/>
      <c r="V10" s="31">
        <f t="shared" si="8"/>
        <v>4</v>
      </c>
      <c r="W10" s="31">
        <f t="shared" si="9"/>
        <v>5</v>
      </c>
      <c r="X10" s="31">
        <f t="shared" si="10"/>
        <v>8</v>
      </c>
      <c r="Y10" s="31">
        <f t="shared" si="11"/>
        <v>19</v>
      </c>
      <c r="Z10" s="31">
        <f t="shared" si="12"/>
        <v>19</v>
      </c>
      <c r="AA10">
        <f t="shared" si="13"/>
        <v>50</v>
      </c>
      <c r="AB10"/>
      <c r="AC10"/>
      <c r="AD10"/>
    </row>
    <row r="11" spans="1:32" s="47" customFormat="1" ht="13" customHeight="1" x14ac:dyDescent="0.15">
      <c r="A11" s="33">
        <f>IF(AA11&lt;1," ",AA11)</f>
        <v>48</v>
      </c>
      <c r="B11" s="115" t="s">
        <v>36</v>
      </c>
      <c r="C11" s="115" t="s">
        <v>26</v>
      </c>
      <c r="D11" s="11">
        <v>3</v>
      </c>
      <c r="E11" s="10"/>
      <c r="F11" s="11"/>
      <c r="G11" s="10">
        <v>9</v>
      </c>
      <c r="H11" s="12">
        <v>3</v>
      </c>
      <c r="I11" s="105"/>
      <c r="J11" s="36"/>
      <c r="K11" s="35"/>
      <c r="L11" s="76">
        <f t="shared" si="0"/>
        <v>3</v>
      </c>
      <c r="M11" s="27">
        <f t="shared" si="1"/>
        <v>3</v>
      </c>
      <c r="N11" s="27">
        <f t="shared" si="2"/>
        <v>9</v>
      </c>
      <c r="O11" s="30">
        <f t="shared" si="3"/>
        <v>48</v>
      </c>
      <c r="P11" s="32"/>
      <c r="Q11" s="31">
        <f t="shared" si="4"/>
        <v>3</v>
      </c>
      <c r="R11" s="31">
        <f t="shared" si="5"/>
        <v>3</v>
      </c>
      <c r="S11" s="31">
        <f t="shared" si="6"/>
        <v>9</v>
      </c>
      <c r="T11" s="31">
        <f t="shared" si="7"/>
        <v>48</v>
      </c>
      <c r="U11" s="31"/>
      <c r="V11" s="31">
        <f t="shared" si="8"/>
        <v>3</v>
      </c>
      <c r="W11" s="31">
        <f t="shared" si="9"/>
        <v>3</v>
      </c>
      <c r="X11" s="31">
        <f t="shared" si="10"/>
        <v>9</v>
      </c>
      <c r="Y11" s="31">
        <f t="shared" si="11"/>
        <v>21</v>
      </c>
      <c r="Z11" s="31">
        <f t="shared" si="12"/>
        <v>21</v>
      </c>
      <c r="AA11" s="31">
        <f t="shared" si="13"/>
        <v>48</v>
      </c>
      <c r="AB11" s="31"/>
      <c r="AC11" s="31"/>
      <c r="AD11" s="31"/>
    </row>
    <row r="12" spans="1:32" s="47" customFormat="1" ht="13" customHeight="1" x14ac:dyDescent="0.15">
      <c r="A12" s="33">
        <f>IF(AA12&lt;1," ",AA12)</f>
        <v>43</v>
      </c>
      <c r="B12" s="115" t="s">
        <v>76</v>
      </c>
      <c r="C12" s="115" t="s">
        <v>42</v>
      </c>
      <c r="D12" s="11">
        <v>4</v>
      </c>
      <c r="E12" s="10"/>
      <c r="F12" s="11"/>
      <c r="G12" s="10">
        <v>7</v>
      </c>
      <c r="H12" s="12">
        <v>9</v>
      </c>
      <c r="I12" s="105"/>
      <c r="J12" s="12"/>
      <c r="K12" s="11"/>
      <c r="L12" s="82">
        <f t="shared" si="0"/>
        <v>4</v>
      </c>
      <c r="M12" s="5">
        <f t="shared" si="1"/>
        <v>7</v>
      </c>
      <c r="N12" s="5">
        <f t="shared" si="2"/>
        <v>9</v>
      </c>
      <c r="O12" s="6">
        <f t="shared" si="3"/>
        <v>43</v>
      </c>
      <c r="P12" s="26"/>
      <c r="Q12">
        <f t="shared" si="4"/>
        <v>4</v>
      </c>
      <c r="R12">
        <f t="shared" si="5"/>
        <v>7</v>
      </c>
      <c r="S12">
        <f t="shared" si="6"/>
        <v>9</v>
      </c>
      <c r="T12">
        <f t="shared" si="7"/>
        <v>43</v>
      </c>
      <c r="U12"/>
      <c r="V12" s="31">
        <f t="shared" si="8"/>
        <v>4</v>
      </c>
      <c r="W12" s="31">
        <f t="shared" si="9"/>
        <v>7</v>
      </c>
      <c r="X12" s="31">
        <f t="shared" si="10"/>
        <v>9</v>
      </c>
      <c r="Y12" s="31">
        <f t="shared" si="11"/>
        <v>21</v>
      </c>
      <c r="Z12" s="31">
        <f t="shared" si="12"/>
        <v>21</v>
      </c>
      <c r="AA12">
        <f t="shared" si="13"/>
        <v>43</v>
      </c>
      <c r="AB12"/>
      <c r="AC12"/>
      <c r="AD12"/>
    </row>
    <row r="13" spans="1:32" s="31" customFormat="1" ht="13" customHeight="1" x14ac:dyDescent="0.15">
      <c r="A13" s="33">
        <f>IF(AA13&lt;1," ",AA13)</f>
        <v>38</v>
      </c>
      <c r="B13" s="115" t="s">
        <v>124</v>
      </c>
      <c r="C13" s="115" t="s">
        <v>50</v>
      </c>
      <c r="D13" s="11"/>
      <c r="E13" s="10">
        <v>12</v>
      </c>
      <c r="F13" s="11">
        <v>9</v>
      </c>
      <c r="G13" s="10">
        <v>13</v>
      </c>
      <c r="H13" s="12">
        <v>12</v>
      </c>
      <c r="I13" s="105"/>
      <c r="J13" s="12"/>
      <c r="K13" s="11"/>
      <c r="L13" s="82">
        <f t="shared" si="0"/>
        <v>9</v>
      </c>
      <c r="M13" s="5">
        <f t="shared" si="1"/>
        <v>12</v>
      </c>
      <c r="N13" s="5">
        <f t="shared" si="2"/>
        <v>12</v>
      </c>
      <c r="O13" s="6">
        <f t="shared" si="3"/>
        <v>30</v>
      </c>
      <c r="P13" s="26"/>
      <c r="Q13">
        <f t="shared" si="4"/>
        <v>9</v>
      </c>
      <c r="R13">
        <f t="shared" si="5"/>
        <v>12</v>
      </c>
      <c r="S13">
        <f t="shared" si="6"/>
        <v>12</v>
      </c>
      <c r="T13">
        <f t="shared" si="7"/>
        <v>30</v>
      </c>
      <c r="U13"/>
      <c r="V13" s="31">
        <f t="shared" si="8"/>
        <v>9</v>
      </c>
      <c r="W13" s="31">
        <f t="shared" si="9"/>
        <v>12</v>
      </c>
      <c r="X13" s="31">
        <f t="shared" si="10"/>
        <v>12</v>
      </c>
      <c r="Y13" s="31">
        <f t="shared" si="11"/>
        <v>13</v>
      </c>
      <c r="Z13" s="31">
        <f t="shared" si="12"/>
        <v>21</v>
      </c>
      <c r="AA13">
        <f t="shared" si="13"/>
        <v>38</v>
      </c>
      <c r="AB13"/>
      <c r="AC13"/>
      <c r="AD13"/>
      <c r="AE13" s="47"/>
      <c r="AF13" s="47"/>
    </row>
    <row r="14" spans="1:32" s="31" customFormat="1" ht="13" customHeight="1" x14ac:dyDescent="0.15">
      <c r="A14" s="33">
        <f>IF(AA14&lt;1," ",AA14)</f>
        <v>34</v>
      </c>
      <c r="B14" s="115" t="s">
        <v>183</v>
      </c>
      <c r="C14" s="115" t="s">
        <v>9</v>
      </c>
      <c r="D14" s="11"/>
      <c r="E14" s="10"/>
      <c r="F14" s="11"/>
      <c r="G14" s="10">
        <v>2</v>
      </c>
      <c r="H14" s="12">
        <v>6</v>
      </c>
      <c r="I14" s="105"/>
      <c r="J14" s="12"/>
      <c r="K14" s="11"/>
      <c r="L14" s="82">
        <f t="shared" si="0"/>
        <v>2</v>
      </c>
      <c r="M14" s="5">
        <f t="shared" si="1"/>
        <v>6</v>
      </c>
      <c r="N14" s="5" t="str">
        <f t="shared" si="2"/>
        <v xml:space="preserve"> </v>
      </c>
      <c r="O14" s="6">
        <f t="shared" si="3"/>
        <v>34</v>
      </c>
      <c r="P14" s="26"/>
      <c r="Q14">
        <f t="shared" si="4"/>
        <v>2</v>
      </c>
      <c r="R14">
        <f t="shared" si="5"/>
        <v>6</v>
      </c>
      <c r="S14">
        <f t="shared" si="6"/>
        <v>21</v>
      </c>
      <c r="T14">
        <f t="shared" si="7"/>
        <v>34</v>
      </c>
      <c r="U14"/>
      <c r="V14" s="31">
        <f t="shared" si="8"/>
        <v>2</v>
      </c>
      <c r="W14" s="31">
        <f t="shared" si="9"/>
        <v>6</v>
      </c>
      <c r="X14" s="31">
        <f t="shared" si="10"/>
        <v>21</v>
      </c>
      <c r="Y14" s="31">
        <f t="shared" si="11"/>
        <v>21</v>
      </c>
      <c r="Z14" s="31">
        <f t="shared" si="12"/>
        <v>21</v>
      </c>
      <c r="AA14">
        <f t="shared" si="13"/>
        <v>34</v>
      </c>
      <c r="AB14"/>
      <c r="AC14"/>
      <c r="AD14"/>
      <c r="AE14" s="47"/>
      <c r="AF14" s="47"/>
    </row>
    <row r="15" spans="1:32" ht="13" customHeight="1" x14ac:dyDescent="0.15">
      <c r="A15" s="33">
        <f>IF(AA15&lt;1," ",AA15)</f>
        <v>33</v>
      </c>
      <c r="B15" s="115" t="s">
        <v>46</v>
      </c>
      <c r="C15" s="115" t="s">
        <v>25</v>
      </c>
      <c r="D15" s="11">
        <v>18</v>
      </c>
      <c r="E15" s="10">
        <v>17</v>
      </c>
      <c r="F15" s="11">
        <v>12</v>
      </c>
      <c r="G15" s="5">
        <v>14</v>
      </c>
      <c r="H15" s="8">
        <v>11</v>
      </c>
      <c r="I15" s="107"/>
      <c r="J15" s="29"/>
      <c r="K15" s="28"/>
      <c r="L15" s="76">
        <f t="shared" si="0"/>
        <v>11</v>
      </c>
      <c r="M15" s="27">
        <f t="shared" si="1"/>
        <v>12</v>
      </c>
      <c r="N15" s="27">
        <f t="shared" si="2"/>
        <v>14</v>
      </c>
      <c r="O15" s="30">
        <f t="shared" si="3"/>
        <v>26</v>
      </c>
      <c r="P15" s="32"/>
      <c r="Q15" s="31">
        <f t="shared" si="4"/>
        <v>11</v>
      </c>
      <c r="R15" s="31">
        <f t="shared" si="5"/>
        <v>12</v>
      </c>
      <c r="S15" s="31">
        <f t="shared" si="6"/>
        <v>14</v>
      </c>
      <c r="T15" s="31">
        <f t="shared" si="7"/>
        <v>26</v>
      </c>
      <c r="U15" s="31"/>
      <c r="V15" s="31">
        <f t="shared" si="8"/>
        <v>11</v>
      </c>
      <c r="W15" s="31">
        <f t="shared" si="9"/>
        <v>12</v>
      </c>
      <c r="X15" s="31">
        <f t="shared" si="10"/>
        <v>14</v>
      </c>
      <c r="Y15" s="31">
        <f t="shared" si="11"/>
        <v>17</v>
      </c>
      <c r="Z15" s="31">
        <f t="shared" si="12"/>
        <v>18</v>
      </c>
      <c r="AA15" s="31">
        <f t="shared" si="13"/>
        <v>33</v>
      </c>
      <c r="AB15" s="31"/>
      <c r="AC15" s="31"/>
      <c r="AD15" s="31"/>
      <c r="AE15" s="47"/>
      <c r="AF15" s="47"/>
    </row>
    <row r="16" spans="1:32" s="31" customFormat="1" ht="13" customHeight="1" x14ac:dyDescent="0.15">
      <c r="A16" s="33">
        <f>IF(AA16&lt;1," ",AA16)</f>
        <v>31</v>
      </c>
      <c r="B16" s="115" t="s">
        <v>123</v>
      </c>
      <c r="C16" s="115" t="s">
        <v>115</v>
      </c>
      <c r="D16" s="11"/>
      <c r="E16" s="10">
        <v>6</v>
      </c>
      <c r="F16" s="11">
        <v>16</v>
      </c>
      <c r="G16" s="10">
        <v>15</v>
      </c>
      <c r="H16" s="12">
        <v>16</v>
      </c>
      <c r="I16" s="105"/>
      <c r="J16" s="12"/>
      <c r="K16" s="11"/>
      <c r="L16" s="82">
        <f t="shared" si="0"/>
        <v>6</v>
      </c>
      <c r="M16" s="5">
        <f t="shared" si="1"/>
        <v>15</v>
      </c>
      <c r="N16" s="5">
        <f t="shared" si="2"/>
        <v>16</v>
      </c>
      <c r="O16" s="6">
        <f t="shared" si="3"/>
        <v>26</v>
      </c>
      <c r="P16" s="26"/>
      <c r="Q16">
        <f t="shared" si="4"/>
        <v>6</v>
      </c>
      <c r="R16">
        <f t="shared" si="5"/>
        <v>15</v>
      </c>
      <c r="S16">
        <f t="shared" si="6"/>
        <v>16</v>
      </c>
      <c r="T16">
        <f t="shared" si="7"/>
        <v>26</v>
      </c>
      <c r="U16"/>
      <c r="V16" s="31">
        <f t="shared" si="8"/>
        <v>6</v>
      </c>
      <c r="W16" s="31">
        <f t="shared" si="9"/>
        <v>15</v>
      </c>
      <c r="X16" s="31">
        <f t="shared" si="10"/>
        <v>16</v>
      </c>
      <c r="Y16" s="31">
        <f t="shared" si="11"/>
        <v>16</v>
      </c>
      <c r="Z16" s="31">
        <f t="shared" si="12"/>
        <v>21</v>
      </c>
      <c r="AA16">
        <f t="shared" si="13"/>
        <v>31</v>
      </c>
      <c r="AB16"/>
      <c r="AC16"/>
      <c r="AD16"/>
      <c r="AE16" s="47"/>
      <c r="AF16"/>
    </row>
    <row r="17" spans="1:32" s="31" customFormat="1" ht="13" customHeight="1" x14ac:dyDescent="0.15">
      <c r="A17" s="33">
        <f>IF(AA17&lt;1," ",AA17)</f>
        <v>30</v>
      </c>
      <c r="B17" s="116" t="s">
        <v>117</v>
      </c>
      <c r="C17" s="116" t="s">
        <v>7</v>
      </c>
      <c r="D17" s="11">
        <v>6</v>
      </c>
      <c r="E17" s="10"/>
      <c r="F17" s="11"/>
      <c r="G17" s="10">
        <v>6</v>
      </c>
      <c r="H17" s="12"/>
      <c r="I17" s="105"/>
      <c r="J17" s="12"/>
      <c r="K17" s="11"/>
      <c r="L17" s="82">
        <f t="shared" si="0"/>
        <v>6</v>
      </c>
      <c r="M17" s="5">
        <f t="shared" si="1"/>
        <v>6</v>
      </c>
      <c r="N17" s="5" t="str">
        <f t="shared" si="2"/>
        <v xml:space="preserve"> </v>
      </c>
      <c r="O17" s="6">
        <f t="shared" si="3"/>
        <v>30</v>
      </c>
      <c r="P17" s="26"/>
      <c r="Q17">
        <f t="shared" si="4"/>
        <v>6</v>
      </c>
      <c r="R17">
        <f t="shared" si="5"/>
        <v>6</v>
      </c>
      <c r="S17">
        <f t="shared" si="6"/>
        <v>21</v>
      </c>
      <c r="T17">
        <f t="shared" si="7"/>
        <v>30</v>
      </c>
      <c r="U17"/>
      <c r="V17" s="31">
        <f t="shared" si="8"/>
        <v>6</v>
      </c>
      <c r="W17" s="31">
        <f t="shared" si="9"/>
        <v>6</v>
      </c>
      <c r="X17" s="31">
        <f t="shared" si="10"/>
        <v>21</v>
      </c>
      <c r="Y17" s="31">
        <f t="shared" si="11"/>
        <v>21</v>
      </c>
      <c r="Z17" s="31">
        <f t="shared" si="12"/>
        <v>21</v>
      </c>
      <c r="AA17">
        <f t="shared" si="13"/>
        <v>30</v>
      </c>
      <c r="AB17"/>
      <c r="AC17"/>
      <c r="AD17"/>
      <c r="AE17" s="47"/>
      <c r="AF17" s="47"/>
    </row>
    <row r="18" spans="1:32" s="31" customFormat="1" ht="13" customHeight="1" x14ac:dyDescent="0.15">
      <c r="A18" s="33">
        <f>IF(AA18&lt;1," ",AA18)</f>
        <v>26</v>
      </c>
      <c r="B18" s="10" t="s">
        <v>165</v>
      </c>
      <c r="C18" s="115" t="s">
        <v>100</v>
      </c>
      <c r="D18" s="11"/>
      <c r="E18" s="10"/>
      <c r="F18" s="11">
        <v>9</v>
      </c>
      <c r="G18" s="10"/>
      <c r="H18" s="12">
        <v>7</v>
      </c>
      <c r="I18" s="105"/>
      <c r="J18" s="12"/>
      <c r="K18" s="11"/>
      <c r="L18" s="82">
        <f t="shared" si="0"/>
        <v>7</v>
      </c>
      <c r="M18" s="5">
        <f t="shared" si="1"/>
        <v>9</v>
      </c>
      <c r="N18" s="5" t="str">
        <f t="shared" si="2"/>
        <v xml:space="preserve"> </v>
      </c>
      <c r="O18" s="6">
        <f t="shared" si="3"/>
        <v>26</v>
      </c>
      <c r="P18" s="26"/>
      <c r="Q18">
        <f t="shared" si="4"/>
        <v>7</v>
      </c>
      <c r="R18">
        <f t="shared" si="5"/>
        <v>9</v>
      </c>
      <c r="S18">
        <f t="shared" si="6"/>
        <v>21</v>
      </c>
      <c r="T18">
        <f t="shared" si="7"/>
        <v>26</v>
      </c>
      <c r="U18"/>
      <c r="V18" s="31">
        <f t="shared" si="8"/>
        <v>7</v>
      </c>
      <c r="W18" s="31">
        <f t="shared" si="9"/>
        <v>9</v>
      </c>
      <c r="X18" s="31">
        <f t="shared" si="10"/>
        <v>21</v>
      </c>
      <c r="Y18" s="31">
        <f t="shared" si="11"/>
        <v>21</v>
      </c>
      <c r="Z18" s="31">
        <f t="shared" si="12"/>
        <v>21</v>
      </c>
      <c r="AA18">
        <f t="shared" si="13"/>
        <v>26</v>
      </c>
      <c r="AB18"/>
      <c r="AC18"/>
      <c r="AD18"/>
      <c r="AE18" s="47"/>
      <c r="AF18" s="47"/>
    </row>
    <row r="19" spans="1:32" s="31" customFormat="1" ht="13" customHeight="1" x14ac:dyDescent="0.15">
      <c r="A19" s="33">
        <f>IF(AA19&lt;1," ",AA19)</f>
        <v>24</v>
      </c>
      <c r="B19" s="115" t="s">
        <v>84</v>
      </c>
      <c r="C19" s="115" t="s">
        <v>25</v>
      </c>
      <c r="D19" s="11"/>
      <c r="E19" s="10">
        <v>16</v>
      </c>
      <c r="F19" s="11">
        <v>10</v>
      </c>
      <c r="G19" s="34"/>
      <c r="H19" s="36">
        <v>13</v>
      </c>
      <c r="I19" s="37"/>
      <c r="J19" s="12"/>
      <c r="K19" s="11"/>
      <c r="L19" s="82">
        <f t="shared" si="0"/>
        <v>10</v>
      </c>
      <c r="M19" s="5">
        <f t="shared" si="1"/>
        <v>13</v>
      </c>
      <c r="N19" s="5">
        <f t="shared" si="2"/>
        <v>16</v>
      </c>
      <c r="O19" s="6">
        <f t="shared" si="3"/>
        <v>24</v>
      </c>
      <c r="P19" s="26"/>
      <c r="Q19">
        <f t="shared" si="4"/>
        <v>10</v>
      </c>
      <c r="R19">
        <f t="shared" si="5"/>
        <v>13</v>
      </c>
      <c r="S19">
        <f t="shared" si="6"/>
        <v>16</v>
      </c>
      <c r="T19">
        <f t="shared" si="7"/>
        <v>24</v>
      </c>
      <c r="U19"/>
      <c r="V19" s="31">
        <f t="shared" si="8"/>
        <v>10</v>
      </c>
      <c r="W19" s="31">
        <f t="shared" si="9"/>
        <v>13</v>
      </c>
      <c r="X19" s="31">
        <f t="shared" si="10"/>
        <v>16</v>
      </c>
      <c r="Y19" s="31">
        <f t="shared" si="11"/>
        <v>21</v>
      </c>
      <c r="Z19" s="31">
        <f t="shared" si="12"/>
        <v>21</v>
      </c>
      <c r="AA19">
        <f t="shared" si="13"/>
        <v>24</v>
      </c>
      <c r="AB19"/>
      <c r="AC19"/>
      <c r="AD19"/>
      <c r="AE19" s="47"/>
      <c r="AF19" s="47"/>
    </row>
    <row r="20" spans="1:32" s="31" customFormat="1" ht="13" customHeight="1" x14ac:dyDescent="0.15">
      <c r="A20" s="33">
        <f>IF(AA20&lt;1," ",AA20)</f>
        <v>21</v>
      </c>
      <c r="B20" s="115" t="s">
        <v>31</v>
      </c>
      <c r="C20" s="115" t="s">
        <v>9</v>
      </c>
      <c r="D20" s="11">
        <v>12</v>
      </c>
      <c r="E20" s="10"/>
      <c r="F20" s="11"/>
      <c r="G20" s="10">
        <v>10</v>
      </c>
      <c r="H20" s="12">
        <v>20</v>
      </c>
      <c r="I20" s="105"/>
      <c r="J20" s="12"/>
      <c r="K20" s="11"/>
      <c r="L20" s="82">
        <f t="shared" si="0"/>
        <v>10</v>
      </c>
      <c r="M20" s="5">
        <f t="shared" si="1"/>
        <v>12</v>
      </c>
      <c r="N20" s="5">
        <f t="shared" si="2"/>
        <v>20</v>
      </c>
      <c r="O20" s="6">
        <f t="shared" si="3"/>
        <v>21</v>
      </c>
      <c r="P20" s="26"/>
      <c r="Q20">
        <f t="shared" si="4"/>
        <v>10</v>
      </c>
      <c r="R20">
        <f t="shared" si="5"/>
        <v>12</v>
      </c>
      <c r="S20">
        <f t="shared" si="6"/>
        <v>20</v>
      </c>
      <c r="T20">
        <f t="shared" si="7"/>
        <v>21</v>
      </c>
      <c r="U20"/>
      <c r="V20" s="31">
        <f t="shared" si="8"/>
        <v>10</v>
      </c>
      <c r="W20" s="31">
        <f t="shared" si="9"/>
        <v>12</v>
      </c>
      <c r="X20" s="31">
        <f t="shared" si="10"/>
        <v>20</v>
      </c>
      <c r="Y20" s="31">
        <f t="shared" si="11"/>
        <v>21</v>
      </c>
      <c r="Z20" s="31">
        <f t="shared" si="12"/>
        <v>21</v>
      </c>
      <c r="AA20">
        <f t="shared" si="13"/>
        <v>21</v>
      </c>
      <c r="AB20"/>
      <c r="AC20"/>
      <c r="AD20"/>
      <c r="AE20" s="47"/>
      <c r="AF20" s="47"/>
    </row>
    <row r="21" spans="1:32" s="31" customFormat="1" ht="13" customHeight="1" x14ac:dyDescent="0.15">
      <c r="A21" s="33">
        <f>IF(AA21&lt;1," ",AA21)</f>
        <v>19</v>
      </c>
      <c r="B21" s="115" t="s">
        <v>77</v>
      </c>
      <c r="C21" s="115" t="s">
        <v>50</v>
      </c>
      <c r="D21" s="35">
        <v>2</v>
      </c>
      <c r="E21" s="34"/>
      <c r="F21" s="35"/>
      <c r="G21" s="34"/>
      <c r="H21" s="36"/>
      <c r="I21" s="105"/>
      <c r="J21" s="12"/>
      <c r="K21" s="11"/>
      <c r="L21" s="82">
        <f t="shared" si="0"/>
        <v>2</v>
      </c>
      <c r="M21" s="5" t="str">
        <f t="shared" si="1"/>
        <v xml:space="preserve"> </v>
      </c>
      <c r="N21" s="5" t="str">
        <f t="shared" si="2"/>
        <v xml:space="preserve"> </v>
      </c>
      <c r="O21" s="6">
        <f t="shared" si="3"/>
        <v>19</v>
      </c>
      <c r="P21" s="26"/>
      <c r="Q21">
        <f t="shared" si="4"/>
        <v>2</v>
      </c>
      <c r="R21">
        <f t="shared" si="5"/>
        <v>21</v>
      </c>
      <c r="S21">
        <f t="shared" si="6"/>
        <v>21</v>
      </c>
      <c r="T21">
        <f t="shared" si="7"/>
        <v>19</v>
      </c>
      <c r="U21"/>
      <c r="V21" s="31">
        <f t="shared" si="8"/>
        <v>2</v>
      </c>
      <c r="W21" s="31">
        <f t="shared" si="9"/>
        <v>21</v>
      </c>
      <c r="X21" s="31">
        <f t="shared" si="10"/>
        <v>21</v>
      </c>
      <c r="Y21" s="31">
        <f t="shared" si="11"/>
        <v>21</v>
      </c>
      <c r="Z21" s="31">
        <f t="shared" si="12"/>
        <v>21</v>
      </c>
      <c r="AA21">
        <f t="shared" si="13"/>
        <v>19</v>
      </c>
      <c r="AB21"/>
      <c r="AC21"/>
      <c r="AD21"/>
      <c r="AE21" s="47"/>
      <c r="AF21" s="47"/>
    </row>
    <row r="22" spans="1:32" s="31" customFormat="1" ht="13" customHeight="1" x14ac:dyDescent="0.15">
      <c r="A22" s="33">
        <f>IF(AA22&lt;1," ",AA22)</f>
        <v>19</v>
      </c>
      <c r="B22" s="115" t="s">
        <v>63</v>
      </c>
      <c r="C22" s="115" t="s">
        <v>118</v>
      </c>
      <c r="D22" s="11">
        <v>8</v>
      </c>
      <c r="E22" s="10">
        <v>15</v>
      </c>
      <c r="F22" s="11"/>
      <c r="G22" s="10"/>
      <c r="H22" s="12"/>
      <c r="I22" s="105"/>
      <c r="J22" s="12"/>
      <c r="K22" s="11"/>
      <c r="L22" s="82">
        <f t="shared" si="0"/>
        <v>8</v>
      </c>
      <c r="M22" s="5">
        <f t="shared" si="1"/>
        <v>15</v>
      </c>
      <c r="N22" s="5" t="str">
        <f t="shared" si="2"/>
        <v xml:space="preserve"> </v>
      </c>
      <c r="O22" s="6">
        <f t="shared" si="3"/>
        <v>19</v>
      </c>
      <c r="P22" s="26"/>
      <c r="Q22">
        <f t="shared" si="4"/>
        <v>8</v>
      </c>
      <c r="R22">
        <f t="shared" si="5"/>
        <v>15</v>
      </c>
      <c r="S22">
        <f t="shared" si="6"/>
        <v>21</v>
      </c>
      <c r="T22">
        <f t="shared" si="7"/>
        <v>19</v>
      </c>
      <c r="U22"/>
      <c r="V22" s="31">
        <f t="shared" si="8"/>
        <v>8</v>
      </c>
      <c r="W22" s="31">
        <f t="shared" si="9"/>
        <v>15</v>
      </c>
      <c r="X22" s="31">
        <f t="shared" si="10"/>
        <v>21</v>
      </c>
      <c r="Y22" s="31">
        <f t="shared" si="11"/>
        <v>21</v>
      </c>
      <c r="Z22" s="31">
        <f t="shared" si="12"/>
        <v>21</v>
      </c>
      <c r="AA22">
        <f t="shared" si="13"/>
        <v>19</v>
      </c>
      <c r="AB22"/>
      <c r="AC22"/>
      <c r="AD22"/>
      <c r="AE22" s="47"/>
      <c r="AF22" s="47"/>
    </row>
    <row r="23" spans="1:32" s="31" customFormat="1" ht="13" customHeight="1" x14ac:dyDescent="0.15">
      <c r="A23" s="33">
        <f>IF(AA23&lt;1," ",AA23)</f>
        <v>19</v>
      </c>
      <c r="B23" s="115" t="s">
        <v>88</v>
      </c>
      <c r="C23" s="115" t="s">
        <v>122</v>
      </c>
      <c r="D23" s="11">
        <v>20</v>
      </c>
      <c r="E23" s="10"/>
      <c r="F23" s="11">
        <v>3</v>
      </c>
      <c r="G23" s="10"/>
      <c r="H23" s="12"/>
      <c r="I23" s="105"/>
      <c r="J23" s="12"/>
      <c r="K23" s="11"/>
      <c r="L23" s="82">
        <f t="shared" si="0"/>
        <v>3</v>
      </c>
      <c r="M23" s="5">
        <f t="shared" si="1"/>
        <v>20</v>
      </c>
      <c r="N23" s="5" t="str">
        <f t="shared" si="2"/>
        <v xml:space="preserve"> </v>
      </c>
      <c r="O23" s="6">
        <f t="shared" si="3"/>
        <v>19</v>
      </c>
      <c r="P23" s="26"/>
      <c r="Q23">
        <f t="shared" si="4"/>
        <v>3</v>
      </c>
      <c r="R23">
        <f t="shared" si="5"/>
        <v>20</v>
      </c>
      <c r="S23">
        <f t="shared" si="6"/>
        <v>21</v>
      </c>
      <c r="T23">
        <f t="shared" si="7"/>
        <v>19</v>
      </c>
      <c r="U23"/>
      <c r="V23" s="31">
        <f t="shared" si="8"/>
        <v>3</v>
      </c>
      <c r="W23" s="31">
        <f t="shared" si="9"/>
        <v>20</v>
      </c>
      <c r="X23" s="31">
        <f t="shared" si="10"/>
        <v>21</v>
      </c>
      <c r="Y23" s="31">
        <f t="shared" si="11"/>
        <v>21</v>
      </c>
      <c r="Z23" s="31">
        <f t="shared" si="12"/>
        <v>21</v>
      </c>
      <c r="AA23">
        <f t="shared" si="13"/>
        <v>19</v>
      </c>
      <c r="AB23"/>
      <c r="AC23"/>
      <c r="AD23"/>
      <c r="AE23" s="47"/>
      <c r="AF23" s="47"/>
    </row>
    <row r="24" spans="1:32" s="31" customFormat="1" ht="13" customHeight="1" x14ac:dyDescent="0.15">
      <c r="A24" s="33">
        <f>IF(AA24&lt;1," ",AA24)</f>
        <v>19</v>
      </c>
      <c r="B24" s="115" t="s">
        <v>127</v>
      </c>
      <c r="C24" s="115" t="s">
        <v>7</v>
      </c>
      <c r="D24" s="11"/>
      <c r="E24" s="10">
        <v>14</v>
      </c>
      <c r="F24" s="11">
        <v>14</v>
      </c>
      <c r="G24" s="10">
        <v>16</v>
      </c>
      <c r="H24" s="12"/>
      <c r="I24" s="105"/>
      <c r="J24" s="12"/>
      <c r="K24" s="11"/>
      <c r="L24" s="82">
        <f t="shared" si="0"/>
        <v>14</v>
      </c>
      <c r="M24" s="5">
        <f t="shared" si="1"/>
        <v>14</v>
      </c>
      <c r="N24" s="5">
        <f t="shared" si="2"/>
        <v>16</v>
      </c>
      <c r="O24" s="6">
        <f t="shared" si="3"/>
        <v>19</v>
      </c>
      <c r="P24" s="26"/>
      <c r="Q24">
        <f t="shared" si="4"/>
        <v>14</v>
      </c>
      <c r="R24">
        <f t="shared" si="5"/>
        <v>14</v>
      </c>
      <c r="S24">
        <f t="shared" si="6"/>
        <v>16</v>
      </c>
      <c r="T24">
        <f t="shared" si="7"/>
        <v>19</v>
      </c>
      <c r="U24"/>
      <c r="V24" s="31">
        <f t="shared" si="8"/>
        <v>14</v>
      </c>
      <c r="W24" s="31">
        <f t="shared" si="9"/>
        <v>14</v>
      </c>
      <c r="X24" s="31">
        <f t="shared" si="10"/>
        <v>16</v>
      </c>
      <c r="Y24" s="31">
        <f t="shared" si="11"/>
        <v>21</v>
      </c>
      <c r="Z24" s="31">
        <f t="shared" si="12"/>
        <v>21</v>
      </c>
      <c r="AA24">
        <f t="shared" si="13"/>
        <v>19</v>
      </c>
      <c r="AB24"/>
      <c r="AC24"/>
      <c r="AD24"/>
      <c r="AE24" s="47"/>
      <c r="AF24" s="47"/>
    </row>
    <row r="25" spans="1:32" s="31" customFormat="1" ht="13" customHeight="1" x14ac:dyDescent="0.15">
      <c r="A25" s="33">
        <f>IF(AA25&lt;1," ",AA25)</f>
        <v>19</v>
      </c>
      <c r="B25" s="115" t="s">
        <v>145</v>
      </c>
      <c r="C25" s="115" t="s">
        <v>115</v>
      </c>
      <c r="D25" s="11"/>
      <c r="E25" s="10">
        <v>10</v>
      </c>
      <c r="F25" s="11">
        <v>17</v>
      </c>
      <c r="G25" s="10">
        <v>17</v>
      </c>
      <c r="H25" s="12"/>
      <c r="I25" s="105"/>
      <c r="J25" s="12"/>
      <c r="K25" s="11"/>
      <c r="L25" s="82">
        <f t="shared" si="0"/>
        <v>10</v>
      </c>
      <c r="M25" s="5">
        <f t="shared" si="1"/>
        <v>17</v>
      </c>
      <c r="N25" s="5">
        <f t="shared" si="2"/>
        <v>17</v>
      </c>
      <c r="O25" s="6">
        <f t="shared" si="3"/>
        <v>19</v>
      </c>
      <c r="P25" s="26"/>
      <c r="Q25">
        <f t="shared" si="4"/>
        <v>10</v>
      </c>
      <c r="R25">
        <f t="shared" si="5"/>
        <v>17</v>
      </c>
      <c r="S25">
        <f t="shared" si="6"/>
        <v>17</v>
      </c>
      <c r="T25">
        <f t="shared" si="7"/>
        <v>19</v>
      </c>
      <c r="U25"/>
      <c r="V25" s="31">
        <f t="shared" si="8"/>
        <v>10</v>
      </c>
      <c r="W25" s="31">
        <f t="shared" si="9"/>
        <v>17</v>
      </c>
      <c r="X25" s="31">
        <f t="shared" si="10"/>
        <v>17</v>
      </c>
      <c r="Y25" s="31">
        <f t="shared" si="11"/>
        <v>21</v>
      </c>
      <c r="Z25" s="31">
        <f t="shared" si="12"/>
        <v>21</v>
      </c>
      <c r="AA25">
        <f t="shared" si="13"/>
        <v>19</v>
      </c>
      <c r="AB25"/>
      <c r="AC25"/>
      <c r="AD25"/>
      <c r="AE25" s="47"/>
      <c r="AF25" s="47"/>
    </row>
    <row r="26" spans="1:32" s="31" customFormat="1" ht="13" customHeight="1" x14ac:dyDescent="0.15">
      <c r="A26" s="33">
        <f>IF(AA26&lt;1," ",AA26)</f>
        <v>19</v>
      </c>
      <c r="B26" s="115" t="s">
        <v>184</v>
      </c>
      <c r="C26" s="115" t="s">
        <v>42</v>
      </c>
      <c r="D26" s="11"/>
      <c r="E26" s="10"/>
      <c r="F26" s="11"/>
      <c r="G26" s="10">
        <v>5</v>
      </c>
      <c r="H26" s="12">
        <v>18</v>
      </c>
      <c r="I26" s="105"/>
      <c r="J26" s="12"/>
      <c r="K26" s="11"/>
      <c r="L26" s="82">
        <f t="shared" si="0"/>
        <v>5</v>
      </c>
      <c r="M26" s="5">
        <f t="shared" si="1"/>
        <v>18</v>
      </c>
      <c r="N26" s="5" t="str">
        <f t="shared" si="2"/>
        <v xml:space="preserve"> </v>
      </c>
      <c r="O26" s="6">
        <f t="shared" si="3"/>
        <v>19</v>
      </c>
      <c r="P26" s="26"/>
      <c r="Q26">
        <f t="shared" si="4"/>
        <v>5</v>
      </c>
      <c r="R26">
        <f t="shared" si="5"/>
        <v>18</v>
      </c>
      <c r="S26">
        <f t="shared" si="6"/>
        <v>21</v>
      </c>
      <c r="T26">
        <f t="shared" si="7"/>
        <v>19</v>
      </c>
      <c r="U26"/>
      <c r="V26" s="31">
        <f t="shared" si="8"/>
        <v>5</v>
      </c>
      <c r="W26" s="31">
        <f t="shared" si="9"/>
        <v>18</v>
      </c>
      <c r="X26" s="31">
        <f t="shared" si="10"/>
        <v>21</v>
      </c>
      <c r="Y26" s="31">
        <f t="shared" si="11"/>
        <v>21</v>
      </c>
      <c r="Z26" s="31">
        <f t="shared" si="12"/>
        <v>21</v>
      </c>
      <c r="AA26">
        <f t="shared" si="13"/>
        <v>19</v>
      </c>
      <c r="AB26"/>
      <c r="AC26"/>
      <c r="AD26"/>
      <c r="AE26" s="47"/>
      <c r="AF26" s="47"/>
    </row>
    <row r="27" spans="1:32" s="31" customFormat="1" ht="13" customHeight="1" x14ac:dyDescent="0.15">
      <c r="A27" s="33">
        <f>IF(AA27&lt;1," ",AA27)</f>
        <v>18</v>
      </c>
      <c r="B27" s="115" t="s">
        <v>60</v>
      </c>
      <c r="C27" s="115" t="s">
        <v>100</v>
      </c>
      <c r="D27" s="11">
        <v>13</v>
      </c>
      <c r="E27" s="10">
        <v>11</v>
      </c>
      <c r="F27" s="11"/>
      <c r="G27" s="10"/>
      <c r="H27" s="12"/>
      <c r="I27" s="105"/>
      <c r="J27" s="36"/>
      <c r="K27" s="35"/>
      <c r="L27" s="76">
        <f t="shared" si="0"/>
        <v>11</v>
      </c>
      <c r="M27" s="27">
        <f t="shared" si="1"/>
        <v>13</v>
      </c>
      <c r="N27" s="27" t="str">
        <f t="shared" si="2"/>
        <v xml:space="preserve"> </v>
      </c>
      <c r="O27" s="30">
        <f t="shared" si="3"/>
        <v>18</v>
      </c>
      <c r="P27" s="32"/>
      <c r="Q27" s="31">
        <f t="shared" si="4"/>
        <v>11</v>
      </c>
      <c r="R27" s="31">
        <f t="shared" si="5"/>
        <v>13</v>
      </c>
      <c r="S27" s="31">
        <f t="shared" si="6"/>
        <v>21</v>
      </c>
      <c r="T27" s="31">
        <f t="shared" si="7"/>
        <v>18</v>
      </c>
      <c r="V27" s="31">
        <f t="shared" si="8"/>
        <v>11</v>
      </c>
      <c r="W27" s="31">
        <f t="shared" si="9"/>
        <v>13</v>
      </c>
      <c r="X27" s="31">
        <f t="shared" si="10"/>
        <v>21</v>
      </c>
      <c r="Y27" s="31">
        <f t="shared" si="11"/>
        <v>21</v>
      </c>
      <c r="Z27" s="31">
        <f t="shared" si="12"/>
        <v>21</v>
      </c>
      <c r="AA27" s="31">
        <f t="shared" si="13"/>
        <v>18</v>
      </c>
      <c r="AE27" s="47"/>
      <c r="AF27"/>
    </row>
    <row r="28" spans="1:32" s="31" customFormat="1" ht="13" customHeight="1" x14ac:dyDescent="0.15">
      <c r="A28" s="33">
        <f>IF(AA28&lt;1," ",AA28)</f>
        <v>18</v>
      </c>
      <c r="B28" s="115" t="s">
        <v>121</v>
      </c>
      <c r="C28" s="115" t="s">
        <v>7</v>
      </c>
      <c r="D28" s="11"/>
      <c r="E28" s="10">
        <v>3</v>
      </c>
      <c r="F28" s="11"/>
      <c r="G28" s="10"/>
      <c r="H28" s="12"/>
      <c r="I28" s="105"/>
      <c r="J28" s="12"/>
      <c r="K28" s="11"/>
      <c r="L28" s="82">
        <f t="shared" si="0"/>
        <v>3</v>
      </c>
      <c r="M28" s="5" t="str">
        <f t="shared" si="1"/>
        <v xml:space="preserve"> </v>
      </c>
      <c r="N28" s="5" t="str">
        <f t="shared" si="2"/>
        <v xml:space="preserve"> </v>
      </c>
      <c r="O28" s="6">
        <f t="shared" si="3"/>
        <v>18</v>
      </c>
      <c r="P28" s="26"/>
      <c r="Q28">
        <f t="shared" si="4"/>
        <v>3</v>
      </c>
      <c r="R28">
        <f t="shared" si="5"/>
        <v>21</v>
      </c>
      <c r="S28">
        <f t="shared" si="6"/>
        <v>21</v>
      </c>
      <c r="T28">
        <f t="shared" si="7"/>
        <v>18</v>
      </c>
      <c r="U28"/>
      <c r="V28" s="31">
        <f t="shared" si="8"/>
        <v>3</v>
      </c>
      <c r="W28" s="31">
        <f t="shared" si="9"/>
        <v>21</v>
      </c>
      <c r="X28" s="31">
        <f t="shared" si="10"/>
        <v>21</v>
      </c>
      <c r="Y28" s="31">
        <f t="shared" si="11"/>
        <v>21</v>
      </c>
      <c r="Z28" s="31">
        <f t="shared" si="12"/>
        <v>21</v>
      </c>
      <c r="AA28">
        <f t="shared" si="13"/>
        <v>18</v>
      </c>
      <c r="AB28"/>
      <c r="AC28"/>
      <c r="AD28"/>
      <c r="AE28" s="47"/>
      <c r="AF28" s="47"/>
    </row>
    <row r="29" spans="1:32" s="31" customFormat="1" ht="13" customHeight="1" x14ac:dyDescent="0.15">
      <c r="A29" s="33">
        <f>IF(AA29&lt;1," ",AA29)</f>
        <v>18</v>
      </c>
      <c r="B29" s="115" t="s">
        <v>143</v>
      </c>
      <c r="C29" s="115" t="s">
        <v>144</v>
      </c>
      <c r="D29" s="11"/>
      <c r="E29" s="10">
        <v>9</v>
      </c>
      <c r="F29" s="11">
        <v>15</v>
      </c>
      <c r="G29" s="10"/>
      <c r="H29" s="12"/>
      <c r="I29" s="105"/>
      <c r="J29" s="12"/>
      <c r="K29" s="11"/>
      <c r="L29" s="82">
        <f t="shared" si="0"/>
        <v>9</v>
      </c>
      <c r="M29" s="5">
        <f t="shared" si="1"/>
        <v>15</v>
      </c>
      <c r="N29" s="5" t="str">
        <f t="shared" si="2"/>
        <v xml:space="preserve"> </v>
      </c>
      <c r="O29" s="6">
        <f t="shared" si="3"/>
        <v>18</v>
      </c>
      <c r="P29" s="26"/>
      <c r="Q29">
        <f t="shared" si="4"/>
        <v>9</v>
      </c>
      <c r="R29">
        <f t="shared" si="5"/>
        <v>15</v>
      </c>
      <c r="S29">
        <f t="shared" si="6"/>
        <v>21</v>
      </c>
      <c r="T29">
        <f t="shared" si="7"/>
        <v>18</v>
      </c>
      <c r="U29"/>
      <c r="V29" s="31">
        <f t="shared" si="8"/>
        <v>9</v>
      </c>
      <c r="W29" s="31">
        <f t="shared" si="9"/>
        <v>15</v>
      </c>
      <c r="X29" s="31">
        <f t="shared" si="10"/>
        <v>21</v>
      </c>
      <c r="Y29" s="31">
        <f t="shared" si="11"/>
        <v>21</v>
      </c>
      <c r="Z29" s="31">
        <f t="shared" si="12"/>
        <v>21</v>
      </c>
      <c r="AA29">
        <f t="shared" si="13"/>
        <v>18</v>
      </c>
      <c r="AB29"/>
      <c r="AC29"/>
      <c r="AD29"/>
      <c r="AE29" s="47"/>
      <c r="AF29"/>
    </row>
    <row r="30" spans="1:32" s="31" customFormat="1" ht="13" customHeight="1" x14ac:dyDescent="0.15">
      <c r="A30" s="33">
        <f>IF(AA30&lt;1," ",AA30)</f>
        <v>17</v>
      </c>
      <c r="B30" s="115" t="s">
        <v>24</v>
      </c>
      <c r="C30" s="115" t="s">
        <v>7</v>
      </c>
      <c r="D30" s="11">
        <v>14</v>
      </c>
      <c r="E30" s="10">
        <v>20</v>
      </c>
      <c r="F30" s="11"/>
      <c r="G30" s="10">
        <v>12</v>
      </c>
      <c r="H30" s="12"/>
      <c r="I30" s="105"/>
      <c r="J30" s="12"/>
      <c r="K30" s="11"/>
      <c r="L30" s="82">
        <f t="shared" si="0"/>
        <v>12</v>
      </c>
      <c r="M30" s="5">
        <f t="shared" si="1"/>
        <v>14</v>
      </c>
      <c r="N30" s="5">
        <f t="shared" si="2"/>
        <v>20</v>
      </c>
      <c r="O30" s="6">
        <f t="shared" si="3"/>
        <v>17</v>
      </c>
      <c r="P30" s="26"/>
      <c r="Q30">
        <f t="shared" si="4"/>
        <v>12</v>
      </c>
      <c r="R30">
        <f t="shared" si="5"/>
        <v>14</v>
      </c>
      <c r="S30">
        <f t="shared" si="6"/>
        <v>20</v>
      </c>
      <c r="T30">
        <f t="shared" si="7"/>
        <v>17</v>
      </c>
      <c r="U30"/>
      <c r="V30" s="31">
        <f t="shared" si="8"/>
        <v>12</v>
      </c>
      <c r="W30" s="31">
        <f t="shared" si="9"/>
        <v>14</v>
      </c>
      <c r="X30" s="31">
        <f t="shared" si="10"/>
        <v>20</v>
      </c>
      <c r="Y30" s="31">
        <f t="shared" si="11"/>
        <v>21</v>
      </c>
      <c r="Z30" s="31">
        <f t="shared" si="12"/>
        <v>21</v>
      </c>
      <c r="AA30">
        <f t="shared" si="13"/>
        <v>17</v>
      </c>
      <c r="AB30"/>
      <c r="AC30"/>
      <c r="AD30"/>
      <c r="AE30" s="47"/>
      <c r="AF30" s="47"/>
    </row>
    <row r="31" spans="1:32" s="31" customFormat="1" ht="13" customHeight="1" x14ac:dyDescent="0.15">
      <c r="A31" s="33">
        <f>IF(AA31&lt;1," ",AA31)</f>
        <v>16</v>
      </c>
      <c r="B31" s="115" t="s">
        <v>142</v>
      </c>
      <c r="C31" s="115" t="s">
        <v>118</v>
      </c>
      <c r="D31" s="11"/>
      <c r="E31" s="10">
        <v>5</v>
      </c>
      <c r="F31" s="11"/>
      <c r="G31" s="10"/>
      <c r="H31" s="12"/>
      <c r="I31" s="105"/>
      <c r="J31" s="12"/>
      <c r="K31" s="11"/>
      <c r="L31" s="82">
        <f t="shared" si="0"/>
        <v>5</v>
      </c>
      <c r="M31" s="5" t="str">
        <f t="shared" si="1"/>
        <v xml:space="preserve"> </v>
      </c>
      <c r="N31" s="5" t="str">
        <f t="shared" si="2"/>
        <v xml:space="preserve"> </v>
      </c>
      <c r="O31" s="6">
        <f t="shared" si="3"/>
        <v>16</v>
      </c>
      <c r="P31" s="26"/>
      <c r="Q31">
        <f t="shared" si="4"/>
        <v>5</v>
      </c>
      <c r="R31">
        <f t="shared" si="5"/>
        <v>21</v>
      </c>
      <c r="S31">
        <f t="shared" si="6"/>
        <v>21</v>
      </c>
      <c r="T31">
        <f t="shared" si="7"/>
        <v>16</v>
      </c>
      <c r="U31"/>
      <c r="V31" s="31">
        <f t="shared" si="8"/>
        <v>5</v>
      </c>
      <c r="W31" s="31">
        <f t="shared" si="9"/>
        <v>21</v>
      </c>
      <c r="X31" s="31">
        <f t="shared" si="10"/>
        <v>21</v>
      </c>
      <c r="Y31" s="31">
        <f t="shared" si="11"/>
        <v>21</v>
      </c>
      <c r="Z31" s="31">
        <f t="shared" si="12"/>
        <v>21</v>
      </c>
      <c r="AA31">
        <f t="shared" si="13"/>
        <v>16</v>
      </c>
      <c r="AB31"/>
      <c r="AC31"/>
      <c r="AD31"/>
      <c r="AE31" s="47"/>
      <c r="AF31" s="47"/>
    </row>
    <row r="32" spans="1:32" s="31" customFormat="1" ht="13" customHeight="1" x14ac:dyDescent="0.15">
      <c r="A32" s="33">
        <f>IF(AA32&lt;1," ",AA32)</f>
        <v>16</v>
      </c>
      <c r="B32" s="10" t="s">
        <v>199</v>
      </c>
      <c r="C32" s="10" t="s">
        <v>198</v>
      </c>
      <c r="D32" s="132"/>
      <c r="E32" s="10"/>
      <c r="F32" s="132"/>
      <c r="G32" s="115"/>
      <c r="H32" s="126">
        <v>5</v>
      </c>
      <c r="I32" s="133"/>
      <c r="J32" s="12"/>
      <c r="K32" s="11"/>
      <c r="L32" s="82">
        <f t="shared" si="0"/>
        <v>5</v>
      </c>
      <c r="M32" s="5" t="str">
        <f t="shared" si="1"/>
        <v xml:space="preserve"> </v>
      </c>
      <c r="N32" s="5" t="str">
        <f t="shared" si="2"/>
        <v xml:space="preserve"> </v>
      </c>
      <c r="O32" s="6">
        <f t="shared" si="3"/>
        <v>16</v>
      </c>
      <c r="P32" s="26"/>
      <c r="Q32">
        <f t="shared" si="4"/>
        <v>5</v>
      </c>
      <c r="R32">
        <f t="shared" si="5"/>
        <v>21</v>
      </c>
      <c r="S32">
        <f t="shared" si="6"/>
        <v>21</v>
      </c>
      <c r="T32">
        <f t="shared" si="7"/>
        <v>16</v>
      </c>
      <c r="U32"/>
      <c r="V32" s="31">
        <f t="shared" si="8"/>
        <v>5</v>
      </c>
      <c r="W32" s="31">
        <f t="shared" si="9"/>
        <v>21</v>
      </c>
      <c r="X32" s="31">
        <f t="shared" si="10"/>
        <v>21</v>
      </c>
      <c r="Y32" s="31">
        <f t="shared" si="11"/>
        <v>21</v>
      </c>
      <c r="Z32" s="31">
        <f t="shared" si="12"/>
        <v>21</v>
      </c>
      <c r="AA32">
        <f t="shared" si="13"/>
        <v>16</v>
      </c>
      <c r="AB32"/>
      <c r="AC32"/>
      <c r="AD32"/>
      <c r="AE32" s="47"/>
      <c r="AF32" s="47"/>
    </row>
    <row r="33" spans="1:201" s="31" customFormat="1" ht="13" customHeight="1" x14ac:dyDescent="0.15">
      <c r="A33" s="33">
        <f>IF(AA33&lt;1," ",AA33)</f>
        <v>15</v>
      </c>
      <c r="B33" s="10" t="s">
        <v>164</v>
      </c>
      <c r="C33" s="10" t="s">
        <v>163</v>
      </c>
      <c r="D33" s="11"/>
      <c r="E33" s="10"/>
      <c r="F33" s="11">
        <v>6</v>
      </c>
      <c r="G33" s="10"/>
      <c r="H33" s="12"/>
      <c r="I33" s="105"/>
      <c r="J33" s="12"/>
      <c r="K33" s="11"/>
      <c r="L33" s="82">
        <f t="shared" si="0"/>
        <v>6</v>
      </c>
      <c r="M33" s="5" t="str">
        <f t="shared" si="1"/>
        <v xml:space="preserve"> </v>
      </c>
      <c r="N33" s="5" t="str">
        <f t="shared" si="2"/>
        <v xml:space="preserve"> </v>
      </c>
      <c r="O33" s="6">
        <f t="shared" si="3"/>
        <v>15</v>
      </c>
      <c r="P33" s="26"/>
      <c r="Q33">
        <f t="shared" si="4"/>
        <v>6</v>
      </c>
      <c r="R33">
        <f t="shared" si="5"/>
        <v>21</v>
      </c>
      <c r="S33">
        <f t="shared" si="6"/>
        <v>21</v>
      </c>
      <c r="T33">
        <f t="shared" si="7"/>
        <v>15</v>
      </c>
      <c r="U33"/>
      <c r="V33" s="31">
        <f t="shared" si="8"/>
        <v>6</v>
      </c>
      <c r="W33" s="31">
        <f t="shared" si="9"/>
        <v>21</v>
      </c>
      <c r="X33" s="31">
        <f t="shared" si="10"/>
        <v>21</v>
      </c>
      <c r="Y33" s="31">
        <f t="shared" si="11"/>
        <v>21</v>
      </c>
      <c r="Z33" s="31">
        <f t="shared" si="12"/>
        <v>21</v>
      </c>
      <c r="AA33">
        <f t="shared" si="13"/>
        <v>15</v>
      </c>
      <c r="AB33"/>
      <c r="AC33"/>
      <c r="AD33"/>
      <c r="AE33" s="47"/>
      <c r="AF33"/>
    </row>
    <row r="34" spans="1:201" s="31" customFormat="1" ht="13" customHeight="1" x14ac:dyDescent="0.15">
      <c r="A34" s="33">
        <f>IF(AA34&lt;1," ",AA34)</f>
        <v>14</v>
      </c>
      <c r="B34" s="115" t="s">
        <v>23</v>
      </c>
      <c r="C34" s="115" t="s">
        <v>26</v>
      </c>
      <c r="D34" s="35">
        <v>7</v>
      </c>
      <c r="E34" s="34"/>
      <c r="F34" s="35"/>
      <c r="G34" s="34"/>
      <c r="H34" s="36"/>
      <c r="I34" s="37"/>
      <c r="J34" s="12"/>
      <c r="K34" s="11"/>
      <c r="L34" s="82">
        <f t="shared" si="0"/>
        <v>7</v>
      </c>
      <c r="M34" s="5" t="str">
        <f t="shared" si="1"/>
        <v xml:space="preserve"> </v>
      </c>
      <c r="N34" s="5" t="str">
        <f t="shared" si="2"/>
        <v xml:space="preserve"> </v>
      </c>
      <c r="O34" s="6">
        <f t="shared" si="3"/>
        <v>14</v>
      </c>
      <c r="P34" s="26"/>
      <c r="Q34">
        <f t="shared" si="4"/>
        <v>7</v>
      </c>
      <c r="R34">
        <f t="shared" si="5"/>
        <v>21</v>
      </c>
      <c r="S34">
        <f t="shared" si="6"/>
        <v>21</v>
      </c>
      <c r="T34">
        <f t="shared" si="7"/>
        <v>14</v>
      </c>
      <c r="U34"/>
      <c r="V34" s="31">
        <f t="shared" si="8"/>
        <v>7</v>
      </c>
      <c r="W34" s="31">
        <f t="shared" si="9"/>
        <v>21</v>
      </c>
      <c r="X34" s="31">
        <f t="shared" si="10"/>
        <v>21</v>
      </c>
      <c r="Y34" s="31">
        <f t="shared" si="11"/>
        <v>21</v>
      </c>
      <c r="Z34" s="31">
        <f t="shared" si="12"/>
        <v>21</v>
      </c>
      <c r="AA34">
        <f t="shared" si="13"/>
        <v>14</v>
      </c>
      <c r="AB34"/>
      <c r="AC34"/>
      <c r="AD34"/>
      <c r="AE34" s="47"/>
      <c r="AF34" s="47"/>
    </row>
    <row r="35" spans="1:201" s="31" customFormat="1" ht="13" customHeight="1" x14ac:dyDescent="0.15">
      <c r="A35" s="33">
        <f>IF(AA35&lt;1," ",AA35)</f>
        <v>14</v>
      </c>
      <c r="B35" s="115" t="s">
        <v>85</v>
      </c>
      <c r="C35" s="115" t="s">
        <v>9</v>
      </c>
      <c r="D35" s="11"/>
      <c r="E35" s="10"/>
      <c r="F35" s="11"/>
      <c r="G35" s="10">
        <v>18</v>
      </c>
      <c r="H35" s="12">
        <v>10</v>
      </c>
      <c r="I35" s="105"/>
      <c r="J35" s="12"/>
      <c r="K35" s="11"/>
      <c r="L35" s="82">
        <f t="shared" si="0"/>
        <v>10</v>
      </c>
      <c r="M35" s="5">
        <f t="shared" si="1"/>
        <v>18</v>
      </c>
      <c r="N35" s="5" t="str">
        <f t="shared" si="2"/>
        <v xml:space="preserve"> </v>
      </c>
      <c r="O35" s="6">
        <f t="shared" si="3"/>
        <v>14</v>
      </c>
      <c r="P35" s="26"/>
      <c r="Q35">
        <f t="shared" si="4"/>
        <v>10</v>
      </c>
      <c r="R35">
        <f t="shared" si="5"/>
        <v>18</v>
      </c>
      <c r="S35">
        <f t="shared" si="6"/>
        <v>21</v>
      </c>
      <c r="T35">
        <f t="shared" si="7"/>
        <v>14</v>
      </c>
      <c r="U35"/>
      <c r="V35" s="31">
        <f t="shared" si="8"/>
        <v>10</v>
      </c>
      <c r="W35" s="31">
        <f t="shared" si="9"/>
        <v>18</v>
      </c>
      <c r="X35" s="31">
        <f t="shared" si="10"/>
        <v>21</v>
      </c>
      <c r="Y35" s="31">
        <f t="shared" si="11"/>
        <v>21</v>
      </c>
      <c r="Z35" s="31">
        <f t="shared" si="12"/>
        <v>21</v>
      </c>
      <c r="AA35">
        <f t="shared" si="13"/>
        <v>14</v>
      </c>
      <c r="AB35"/>
      <c r="AC35"/>
      <c r="AD35"/>
      <c r="AE35" s="47"/>
      <c r="AF35" s="47"/>
    </row>
    <row r="36" spans="1:201" s="31" customFormat="1" ht="13" customHeight="1" x14ac:dyDescent="0.15">
      <c r="A36" s="33">
        <f>IF(AA36&lt;1," ",AA36)</f>
        <v>12</v>
      </c>
      <c r="B36" s="115" t="s">
        <v>75</v>
      </c>
      <c r="C36" s="115" t="s">
        <v>100</v>
      </c>
      <c r="D36" s="11"/>
      <c r="E36" s="10">
        <v>18</v>
      </c>
      <c r="F36" s="11">
        <v>18</v>
      </c>
      <c r="G36" s="10"/>
      <c r="H36" s="12">
        <v>15</v>
      </c>
      <c r="I36" s="105"/>
      <c r="J36" s="12"/>
      <c r="K36" s="11"/>
      <c r="L36" s="82">
        <f t="shared" si="0"/>
        <v>15</v>
      </c>
      <c r="M36" s="5">
        <f t="shared" si="1"/>
        <v>18</v>
      </c>
      <c r="N36" s="5">
        <f t="shared" si="2"/>
        <v>18</v>
      </c>
      <c r="O36" s="6">
        <f t="shared" si="3"/>
        <v>12</v>
      </c>
      <c r="P36" s="26"/>
      <c r="Q36">
        <f t="shared" si="4"/>
        <v>15</v>
      </c>
      <c r="R36">
        <f t="shared" si="5"/>
        <v>18</v>
      </c>
      <c r="S36">
        <f t="shared" si="6"/>
        <v>18</v>
      </c>
      <c r="T36">
        <f t="shared" si="7"/>
        <v>12</v>
      </c>
      <c r="U36"/>
      <c r="V36" s="31">
        <f t="shared" si="8"/>
        <v>15</v>
      </c>
      <c r="W36" s="31">
        <f t="shared" si="9"/>
        <v>18</v>
      </c>
      <c r="X36" s="31">
        <f t="shared" si="10"/>
        <v>18</v>
      </c>
      <c r="Y36" s="31">
        <f t="shared" si="11"/>
        <v>21</v>
      </c>
      <c r="Z36" s="31">
        <f t="shared" si="12"/>
        <v>21</v>
      </c>
      <c r="AA36">
        <f t="shared" si="13"/>
        <v>12</v>
      </c>
      <c r="AB36"/>
      <c r="AC36"/>
      <c r="AD36"/>
      <c r="AE36" s="47"/>
      <c r="AF36" s="47"/>
    </row>
    <row r="37" spans="1:201" s="31" customFormat="1" ht="13" customHeight="1" x14ac:dyDescent="0.15">
      <c r="A37" s="33">
        <f>IF(AA37&lt;1," ",AA37)</f>
        <v>12</v>
      </c>
      <c r="B37" s="115" t="s">
        <v>146</v>
      </c>
      <c r="C37" s="115" t="s">
        <v>9</v>
      </c>
      <c r="D37" s="132"/>
      <c r="E37" s="10">
        <v>13</v>
      </c>
      <c r="F37" s="132"/>
      <c r="G37" s="115"/>
      <c r="H37" s="126">
        <v>17</v>
      </c>
      <c r="I37" s="133"/>
      <c r="J37" s="12"/>
      <c r="K37" s="11"/>
      <c r="L37" s="82">
        <f t="shared" si="0"/>
        <v>13</v>
      </c>
      <c r="M37" s="5">
        <f t="shared" si="1"/>
        <v>17</v>
      </c>
      <c r="N37" s="5" t="str">
        <f t="shared" si="2"/>
        <v xml:space="preserve"> </v>
      </c>
      <c r="O37" s="6">
        <f t="shared" si="3"/>
        <v>12</v>
      </c>
      <c r="P37" s="26"/>
      <c r="Q37">
        <f t="shared" si="4"/>
        <v>13</v>
      </c>
      <c r="R37">
        <f t="shared" si="5"/>
        <v>17</v>
      </c>
      <c r="S37">
        <f t="shared" si="6"/>
        <v>21</v>
      </c>
      <c r="T37">
        <f t="shared" si="7"/>
        <v>12</v>
      </c>
      <c r="U37"/>
      <c r="V37" s="31">
        <f t="shared" si="8"/>
        <v>13</v>
      </c>
      <c r="W37" s="31">
        <f t="shared" si="9"/>
        <v>17</v>
      </c>
      <c r="X37" s="31">
        <f t="shared" si="10"/>
        <v>21</v>
      </c>
      <c r="Y37" s="31">
        <f t="shared" si="11"/>
        <v>21</v>
      </c>
      <c r="Z37" s="31">
        <f t="shared" si="12"/>
        <v>21</v>
      </c>
      <c r="AA37">
        <f t="shared" si="13"/>
        <v>12</v>
      </c>
      <c r="AB37"/>
      <c r="AC37"/>
      <c r="AD37"/>
      <c r="AE37" s="47"/>
      <c r="AF37" s="47"/>
    </row>
    <row r="38" spans="1:201" s="31" customFormat="1" ht="13" customHeight="1" x14ac:dyDescent="0.15">
      <c r="A38" s="33">
        <f>IF(AA38&lt;1," ",AA38)</f>
        <v>12</v>
      </c>
      <c r="B38" s="10" t="s">
        <v>200</v>
      </c>
      <c r="C38" s="10" t="s">
        <v>6</v>
      </c>
      <c r="D38" s="132"/>
      <c r="E38" s="10"/>
      <c r="F38" s="132"/>
      <c r="G38" s="115"/>
      <c r="H38" s="126">
        <v>9</v>
      </c>
      <c r="I38" s="133"/>
      <c r="J38" s="12"/>
      <c r="K38" s="11"/>
      <c r="L38" s="82">
        <f t="shared" si="0"/>
        <v>9</v>
      </c>
      <c r="M38" s="5" t="str">
        <f t="shared" si="1"/>
        <v xml:space="preserve"> </v>
      </c>
      <c r="N38" s="5" t="str">
        <f t="shared" si="2"/>
        <v xml:space="preserve"> </v>
      </c>
      <c r="O38" s="6">
        <f t="shared" si="3"/>
        <v>12</v>
      </c>
      <c r="P38" s="26"/>
      <c r="Q38">
        <f t="shared" si="4"/>
        <v>9</v>
      </c>
      <c r="R38">
        <f t="shared" si="5"/>
        <v>21</v>
      </c>
      <c r="S38">
        <f t="shared" si="6"/>
        <v>21</v>
      </c>
      <c r="T38">
        <f t="shared" si="7"/>
        <v>12</v>
      </c>
      <c r="U38"/>
      <c r="V38" s="31">
        <f t="shared" si="8"/>
        <v>9</v>
      </c>
      <c r="W38" s="31">
        <f t="shared" si="9"/>
        <v>21</v>
      </c>
      <c r="X38" s="31">
        <f t="shared" si="10"/>
        <v>21</v>
      </c>
      <c r="Y38" s="31">
        <f t="shared" si="11"/>
        <v>21</v>
      </c>
      <c r="Z38" s="31">
        <f t="shared" si="12"/>
        <v>21</v>
      </c>
      <c r="AA38">
        <f t="shared" si="13"/>
        <v>12</v>
      </c>
      <c r="AB38"/>
      <c r="AC38"/>
      <c r="AD38"/>
      <c r="AE38" s="47"/>
      <c r="AF38" s="47"/>
    </row>
    <row r="39" spans="1:201" s="31" customFormat="1" ht="13" customHeight="1" x14ac:dyDescent="0.15">
      <c r="A39" s="33">
        <f>IF(AA39&lt;1," ",AA39)</f>
        <v>10</v>
      </c>
      <c r="B39" s="115" t="s">
        <v>29</v>
      </c>
      <c r="C39" s="115" t="s">
        <v>119</v>
      </c>
      <c r="D39" s="35">
        <v>11</v>
      </c>
      <c r="E39" s="34"/>
      <c r="F39" s="35"/>
      <c r="G39" s="34"/>
      <c r="H39" s="36"/>
      <c r="I39" s="37"/>
      <c r="J39" s="12"/>
      <c r="K39" s="11"/>
      <c r="L39" s="82">
        <f t="shared" ref="L39:L40" si="14">IF(Q39&gt;20," ",Q39)</f>
        <v>11</v>
      </c>
      <c r="M39" s="5" t="str">
        <f t="shared" ref="M39:M40" si="15">IF(R39&gt;20," ",R39)</f>
        <v xml:space="preserve"> </v>
      </c>
      <c r="N39" s="5" t="str">
        <f t="shared" ref="N39:N40" si="16">IF(S39&gt;20," ",S39)</f>
        <v xml:space="preserve"> </v>
      </c>
      <c r="O39" s="6">
        <f t="shared" ref="O39:O40" si="17">IF(T39&lt;1," ",T39)</f>
        <v>10</v>
      </c>
      <c r="P39" s="26"/>
      <c r="Q39">
        <f t="shared" ref="Q39:Q40" si="18">IF(COUNT(D39:K39)&gt;0,SMALL(D39:K39,1),21)</f>
        <v>11</v>
      </c>
      <c r="R39">
        <f t="shared" ref="R39:R40" si="19">IF(COUNT(D39:K39)&gt;1,SMALL(D39:K39,2),21)</f>
        <v>21</v>
      </c>
      <c r="S39">
        <f t="shared" ref="S39:S40" si="20">IF(COUNT(D39:K39)&gt;2,SMALL(D39:K39,3),21)</f>
        <v>21</v>
      </c>
      <c r="T39">
        <f t="shared" ref="T39:T40" si="21">21*3-Q39-R39-S39-((3-COUNT(Q39:S39))*21)</f>
        <v>10</v>
      </c>
      <c r="U39"/>
      <c r="V39" s="31">
        <f t="shared" ref="V39:V40" si="22">IF(COUNT(D39:K39)&gt;0,SMALL(D39:K39,1),21)</f>
        <v>11</v>
      </c>
      <c r="W39" s="31">
        <f t="shared" ref="W39:W40" si="23">IF(COUNT(D39:K39)&gt;1,SMALL(D39:K39,2),21)</f>
        <v>21</v>
      </c>
      <c r="X39" s="31">
        <f t="shared" ref="X39:X40" si="24">IF(COUNT(D39:K39)&gt;2,SMALL(D39:K39,3),21)</f>
        <v>21</v>
      </c>
      <c r="Y39" s="31">
        <f t="shared" ref="Y39:Y40" si="25">IF(COUNT(D39:K39)&gt;3,SMALL(D39:K39,4),21)</f>
        <v>21</v>
      </c>
      <c r="Z39" s="31">
        <f t="shared" ref="Z39:Z40" si="26">IF(COUNT(D39:K39)&gt;4,SMALL(D39:K39,5),21)</f>
        <v>21</v>
      </c>
      <c r="AA39">
        <f t="shared" ref="AA39:AA40" si="27">21*5-V39-W39-X39-Y39-Z39-((5-COUNT(V39:Z39))*21)</f>
        <v>10</v>
      </c>
      <c r="AB39"/>
      <c r="AC39"/>
      <c r="AD39"/>
      <c r="AE39" s="47"/>
      <c r="AF39" s="47"/>
    </row>
    <row r="40" spans="1:201" s="31" customFormat="1" ht="13" customHeight="1" x14ac:dyDescent="0.15">
      <c r="A40" s="34">
        <f>IF(AA40&lt;1," ",AA40)</f>
        <v>10</v>
      </c>
      <c r="B40" s="115" t="s">
        <v>185</v>
      </c>
      <c r="C40" s="115" t="s">
        <v>42</v>
      </c>
      <c r="D40" s="10"/>
      <c r="E40" s="10"/>
      <c r="F40" s="10"/>
      <c r="G40" s="10">
        <v>11</v>
      </c>
      <c r="H40" s="10"/>
      <c r="I40" s="10"/>
      <c r="J40" s="12"/>
      <c r="K40" s="11"/>
      <c r="L40" s="82">
        <f t="shared" si="14"/>
        <v>11</v>
      </c>
      <c r="M40" s="5" t="str">
        <f t="shared" si="15"/>
        <v xml:space="preserve"> </v>
      </c>
      <c r="N40" s="5" t="str">
        <f t="shared" si="16"/>
        <v xml:space="preserve"> </v>
      </c>
      <c r="O40" s="6">
        <f t="shared" si="17"/>
        <v>10</v>
      </c>
      <c r="P40" s="26"/>
      <c r="Q40">
        <f t="shared" si="18"/>
        <v>11</v>
      </c>
      <c r="R40">
        <f t="shared" si="19"/>
        <v>21</v>
      </c>
      <c r="S40">
        <f t="shared" si="20"/>
        <v>21</v>
      </c>
      <c r="T40">
        <f t="shared" si="21"/>
        <v>10</v>
      </c>
      <c r="U40"/>
      <c r="V40" s="31">
        <f t="shared" si="22"/>
        <v>11</v>
      </c>
      <c r="W40" s="31">
        <f t="shared" si="23"/>
        <v>21</v>
      </c>
      <c r="X40" s="31">
        <f t="shared" si="24"/>
        <v>21</v>
      </c>
      <c r="Y40" s="31">
        <f t="shared" si="25"/>
        <v>21</v>
      </c>
      <c r="Z40" s="31">
        <f t="shared" si="26"/>
        <v>21</v>
      </c>
      <c r="AA40">
        <f t="shared" si="27"/>
        <v>10</v>
      </c>
      <c r="AB40"/>
      <c r="AC40"/>
      <c r="AD40"/>
      <c r="AE40" s="47"/>
      <c r="AF40" s="47"/>
    </row>
    <row r="41" spans="1:201" ht="13" customHeight="1" thickBot="1" x14ac:dyDescent="0.2">
      <c r="A41" s="34">
        <f>IF(AA41&lt;1," ",AA41)</f>
        <v>8</v>
      </c>
      <c r="B41" s="10" t="s">
        <v>166</v>
      </c>
      <c r="C41" s="10" t="s">
        <v>161</v>
      </c>
      <c r="D41" s="10"/>
      <c r="E41" s="10"/>
      <c r="F41" s="10">
        <v>13</v>
      </c>
      <c r="G41" s="10"/>
      <c r="H41" s="10"/>
      <c r="I41" s="10"/>
      <c r="J41" s="15"/>
      <c r="K41" s="14"/>
      <c r="L41" s="17">
        <f t="shared" ref="L41:L48" si="28">IF(Q41&gt;20," ",Q41)</f>
        <v>13</v>
      </c>
      <c r="M41" s="13" t="str">
        <f t="shared" ref="M41:M48" si="29">IF(R41&gt;20," ",R41)</f>
        <v xml:space="preserve"> </v>
      </c>
      <c r="N41" s="13" t="str">
        <f t="shared" ref="N41:N48" si="30">IF(S41&gt;20," ",S41)</f>
        <v xml:space="preserve"> </v>
      </c>
      <c r="O41" s="18">
        <f t="shared" ref="O41:O48" si="31">IF(T41&lt;1," ",T41)</f>
        <v>8</v>
      </c>
      <c r="Q41">
        <f t="shared" ref="Q41:Q48" si="32">IF(COUNT(D41:K41)&gt;0,SMALL(D41:K41,1),21)</f>
        <v>13</v>
      </c>
      <c r="R41">
        <f t="shared" ref="R41:R48" si="33">IF(COUNT(D41:K41)&gt;1,SMALL(D41:K41,2),21)</f>
        <v>21</v>
      </c>
      <c r="S41">
        <f t="shared" ref="S41:S48" si="34">IF(COUNT(D41:K41)&gt;2,SMALL(D41:K41,3),21)</f>
        <v>21</v>
      </c>
      <c r="T41">
        <f t="shared" ref="T41:T48" si="35">21*3-Q41-R41-S41-((3-COUNT(Q41:S41))*21)</f>
        <v>8</v>
      </c>
      <c r="V41" s="31">
        <f t="shared" ref="V41:V48" si="36">IF(COUNT(D41:K41)&gt;0,SMALL(D41:K41,1),21)</f>
        <v>13</v>
      </c>
      <c r="W41" s="31">
        <f t="shared" ref="W41:W48" si="37">IF(COUNT(D41:K41)&gt;1,SMALL(D41:K41,2),21)</f>
        <v>21</v>
      </c>
      <c r="X41" s="31">
        <f t="shared" ref="X41:X48" si="38">IF(COUNT(D41:K41)&gt;2,SMALL(D41:K41,3),21)</f>
        <v>21</v>
      </c>
      <c r="Y41" s="31">
        <f t="shared" ref="Y41:Y48" si="39">IF(COUNT(D41:K41)&gt;3,SMALL(D41:K41,4),21)</f>
        <v>21</v>
      </c>
      <c r="Z41" s="31">
        <f t="shared" ref="Z41:Z48" si="40">IF(COUNT(D41:K41)&gt;4,SMALL(D41:K41,5),21)</f>
        <v>21</v>
      </c>
      <c r="AA41">
        <f t="shared" ref="AA41:AA48" si="41">21*5-V41-W41-X41-Y41-Z41-((5-COUNT(V41:Z41))*21)</f>
        <v>8</v>
      </c>
    </row>
    <row r="42" spans="1:201" ht="13" customHeight="1" x14ac:dyDescent="0.15">
      <c r="A42" s="34">
        <f>IF(AA42&lt;1," ",AA42)</f>
        <v>6</v>
      </c>
      <c r="B42" s="115" t="s">
        <v>120</v>
      </c>
      <c r="C42" s="115" t="s">
        <v>26</v>
      </c>
      <c r="D42" s="10">
        <v>15</v>
      </c>
      <c r="E42" s="10"/>
      <c r="F42" s="10"/>
      <c r="G42" s="10"/>
      <c r="H42" s="10"/>
      <c r="I42" s="10"/>
      <c r="L42" s="120">
        <f t="shared" si="28"/>
        <v>15</v>
      </c>
      <c r="M42" s="119" t="str">
        <f t="shared" si="29"/>
        <v xml:space="preserve"> </v>
      </c>
      <c r="N42" s="119" t="str">
        <f t="shared" si="30"/>
        <v xml:space="preserve"> </v>
      </c>
      <c r="O42" s="121">
        <f t="shared" si="31"/>
        <v>6</v>
      </c>
      <c r="Q42">
        <f t="shared" si="32"/>
        <v>15</v>
      </c>
      <c r="R42">
        <f t="shared" si="33"/>
        <v>21</v>
      </c>
      <c r="S42">
        <f t="shared" si="34"/>
        <v>21</v>
      </c>
      <c r="T42">
        <f t="shared" si="35"/>
        <v>6</v>
      </c>
      <c r="V42" s="31">
        <f t="shared" si="36"/>
        <v>15</v>
      </c>
      <c r="W42" s="31">
        <f t="shared" si="37"/>
        <v>21</v>
      </c>
      <c r="X42" s="31">
        <f t="shared" si="38"/>
        <v>21</v>
      </c>
      <c r="Y42" s="31">
        <f t="shared" si="39"/>
        <v>21</v>
      </c>
      <c r="Z42" s="31">
        <f t="shared" si="40"/>
        <v>21</v>
      </c>
      <c r="AA42">
        <f t="shared" si="41"/>
        <v>6</v>
      </c>
    </row>
    <row r="43" spans="1:201" ht="13" customHeight="1" x14ac:dyDescent="0.15">
      <c r="A43" s="34">
        <f>IF(AA43&lt;1," ",AA43)</f>
        <v>4</v>
      </c>
      <c r="B43" s="115" t="s">
        <v>71</v>
      </c>
      <c r="C43" s="115" t="s">
        <v>50</v>
      </c>
      <c r="D43" s="10">
        <v>17</v>
      </c>
      <c r="E43" s="10"/>
      <c r="F43" s="10"/>
      <c r="G43" s="10"/>
      <c r="H43" s="10"/>
      <c r="I43" s="10"/>
      <c r="L43" s="120">
        <f t="shared" si="28"/>
        <v>17</v>
      </c>
      <c r="M43" s="119" t="str">
        <f t="shared" si="29"/>
        <v xml:space="preserve"> </v>
      </c>
      <c r="N43" s="119" t="str">
        <f t="shared" si="30"/>
        <v xml:space="preserve"> </v>
      </c>
      <c r="O43" s="121">
        <f t="shared" si="31"/>
        <v>4</v>
      </c>
      <c r="Q43">
        <f t="shared" si="32"/>
        <v>17</v>
      </c>
      <c r="R43">
        <f t="shared" si="33"/>
        <v>21</v>
      </c>
      <c r="S43">
        <f t="shared" si="34"/>
        <v>21</v>
      </c>
      <c r="T43">
        <f t="shared" si="35"/>
        <v>4</v>
      </c>
      <c r="V43" s="31">
        <f t="shared" si="36"/>
        <v>17</v>
      </c>
      <c r="W43" s="31">
        <f t="shared" si="37"/>
        <v>21</v>
      </c>
      <c r="X43" s="31">
        <f t="shared" si="38"/>
        <v>21</v>
      </c>
      <c r="Y43" s="31">
        <f t="shared" si="39"/>
        <v>21</v>
      </c>
      <c r="Z43" s="31">
        <f t="shared" si="40"/>
        <v>21</v>
      </c>
      <c r="AA43">
        <f t="shared" si="41"/>
        <v>4</v>
      </c>
    </row>
    <row r="44" spans="1:201" ht="13" customHeight="1" x14ac:dyDescent="0.15">
      <c r="A44" s="33">
        <f>IF(AA44&lt;1," ",AA44)</f>
        <v>2</v>
      </c>
      <c r="B44" s="115" t="s">
        <v>121</v>
      </c>
      <c r="C44" s="115" t="s">
        <v>7</v>
      </c>
      <c r="D44" s="11">
        <v>19</v>
      </c>
      <c r="E44" s="10"/>
      <c r="F44" s="11"/>
      <c r="G44" s="10"/>
      <c r="H44" s="12"/>
      <c r="I44" s="105"/>
      <c r="J44" s="12"/>
      <c r="K44" s="11"/>
      <c r="L44" s="82">
        <f t="shared" si="28"/>
        <v>19</v>
      </c>
      <c r="M44" s="5" t="str">
        <f t="shared" si="29"/>
        <v xml:space="preserve"> </v>
      </c>
      <c r="N44" s="5" t="str">
        <f t="shared" si="30"/>
        <v xml:space="preserve"> </v>
      </c>
      <c r="O44" s="6">
        <f t="shared" si="31"/>
        <v>2</v>
      </c>
      <c r="Q44">
        <f t="shared" si="32"/>
        <v>19</v>
      </c>
      <c r="R44">
        <f t="shared" si="33"/>
        <v>21</v>
      </c>
      <c r="S44">
        <f t="shared" si="34"/>
        <v>21</v>
      </c>
      <c r="T44">
        <f t="shared" si="35"/>
        <v>2</v>
      </c>
      <c r="V44" s="31">
        <f t="shared" si="36"/>
        <v>19</v>
      </c>
      <c r="W44" s="31">
        <f t="shared" si="37"/>
        <v>21</v>
      </c>
      <c r="X44" s="31">
        <f t="shared" si="38"/>
        <v>21</v>
      </c>
      <c r="Y44" s="31">
        <f t="shared" si="39"/>
        <v>21</v>
      </c>
      <c r="Z44" s="31">
        <f t="shared" si="40"/>
        <v>21</v>
      </c>
      <c r="AA44">
        <f t="shared" si="41"/>
        <v>2</v>
      </c>
      <c r="AE44" s="47"/>
      <c r="AF44" s="47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</row>
    <row r="45" spans="1:201" ht="13" customHeight="1" x14ac:dyDescent="0.15">
      <c r="A45" s="34">
        <f>IF(AA45&lt;1," ",AA45)</f>
        <v>2</v>
      </c>
      <c r="B45" s="115" t="s">
        <v>147</v>
      </c>
      <c r="C45" s="115" t="s">
        <v>126</v>
      </c>
      <c r="D45" s="132"/>
      <c r="E45" s="10">
        <v>19</v>
      </c>
      <c r="F45" s="132"/>
      <c r="G45" s="115"/>
      <c r="H45" s="126"/>
      <c r="I45" s="133"/>
      <c r="J45" s="12"/>
      <c r="K45" s="11"/>
      <c r="L45" s="82">
        <f t="shared" si="28"/>
        <v>19</v>
      </c>
      <c r="M45" s="5" t="str">
        <f t="shared" si="29"/>
        <v xml:space="preserve"> </v>
      </c>
      <c r="N45" s="5" t="str">
        <f t="shared" si="30"/>
        <v xml:space="preserve"> </v>
      </c>
      <c r="O45" s="6">
        <f t="shared" si="31"/>
        <v>2</v>
      </c>
      <c r="Q45">
        <f t="shared" si="32"/>
        <v>19</v>
      </c>
      <c r="R45">
        <f t="shared" si="33"/>
        <v>21</v>
      </c>
      <c r="S45">
        <f t="shared" si="34"/>
        <v>21</v>
      </c>
      <c r="T45">
        <f t="shared" si="35"/>
        <v>2</v>
      </c>
      <c r="V45" s="31">
        <f t="shared" si="36"/>
        <v>19</v>
      </c>
      <c r="W45" s="31">
        <f t="shared" si="37"/>
        <v>21</v>
      </c>
      <c r="X45" s="31">
        <f t="shared" si="38"/>
        <v>21</v>
      </c>
      <c r="Y45" s="31">
        <f t="shared" si="39"/>
        <v>21</v>
      </c>
      <c r="Z45" s="31">
        <f t="shared" si="40"/>
        <v>21</v>
      </c>
      <c r="AA45">
        <f t="shared" si="41"/>
        <v>2</v>
      </c>
      <c r="AE45" s="47"/>
      <c r="AF45" s="47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</row>
    <row r="46" spans="1:201" ht="13" customHeight="1" x14ac:dyDescent="0.15">
      <c r="A46" s="34">
        <f>IF(AA46&lt;1," ",AA46)</f>
        <v>2</v>
      </c>
      <c r="B46" s="10" t="s">
        <v>167</v>
      </c>
      <c r="C46" s="10" t="s">
        <v>25</v>
      </c>
      <c r="D46" s="11"/>
      <c r="E46" s="10"/>
      <c r="F46" s="11">
        <v>19</v>
      </c>
      <c r="G46" s="10"/>
      <c r="H46" s="12"/>
      <c r="I46" s="105"/>
      <c r="J46" s="12"/>
      <c r="K46" s="11"/>
      <c r="L46" s="82">
        <f t="shared" si="28"/>
        <v>19</v>
      </c>
      <c r="M46" s="5" t="str">
        <f t="shared" si="29"/>
        <v xml:space="preserve"> </v>
      </c>
      <c r="N46" s="5" t="str">
        <f t="shared" si="30"/>
        <v xml:space="preserve"> </v>
      </c>
      <c r="O46" s="6">
        <f t="shared" si="31"/>
        <v>2</v>
      </c>
      <c r="Q46">
        <f t="shared" si="32"/>
        <v>19</v>
      </c>
      <c r="R46">
        <f t="shared" si="33"/>
        <v>21</v>
      </c>
      <c r="S46">
        <f t="shared" si="34"/>
        <v>21</v>
      </c>
      <c r="T46">
        <f t="shared" si="35"/>
        <v>2</v>
      </c>
      <c r="V46" s="31">
        <f t="shared" si="36"/>
        <v>19</v>
      </c>
      <c r="W46" s="31">
        <f t="shared" si="37"/>
        <v>21</v>
      </c>
      <c r="X46" s="31">
        <f t="shared" si="38"/>
        <v>21</v>
      </c>
      <c r="Y46" s="31">
        <f t="shared" si="39"/>
        <v>21</v>
      </c>
      <c r="Z46" s="31">
        <f t="shared" si="40"/>
        <v>21</v>
      </c>
      <c r="AA46">
        <f t="shared" si="41"/>
        <v>2</v>
      </c>
      <c r="AE46" s="47"/>
      <c r="AF46" s="47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</row>
    <row r="47" spans="1:201" ht="13" customHeight="1" x14ac:dyDescent="0.15">
      <c r="A47" s="34">
        <f>IF(AA47&lt;1," ",AA47)</f>
        <v>1</v>
      </c>
      <c r="B47" s="115" t="s">
        <v>125</v>
      </c>
      <c r="C47" s="115" t="s">
        <v>126</v>
      </c>
      <c r="D47" s="11"/>
      <c r="E47" s="10"/>
      <c r="F47" s="11">
        <v>20</v>
      </c>
      <c r="G47" s="10"/>
      <c r="H47" s="12"/>
      <c r="I47" s="105"/>
      <c r="J47" s="12"/>
      <c r="K47" s="11"/>
      <c r="L47" s="82">
        <f t="shared" si="28"/>
        <v>20</v>
      </c>
      <c r="M47" s="5" t="str">
        <f t="shared" si="29"/>
        <v xml:space="preserve"> </v>
      </c>
      <c r="N47" s="5" t="str">
        <f t="shared" si="30"/>
        <v xml:space="preserve"> </v>
      </c>
      <c r="O47" s="6">
        <f t="shared" si="31"/>
        <v>1</v>
      </c>
      <c r="Q47">
        <f t="shared" si="32"/>
        <v>20</v>
      </c>
      <c r="R47">
        <f t="shared" si="33"/>
        <v>21</v>
      </c>
      <c r="S47">
        <f t="shared" si="34"/>
        <v>21</v>
      </c>
      <c r="T47">
        <f t="shared" si="35"/>
        <v>1</v>
      </c>
      <c r="V47" s="31">
        <f t="shared" si="36"/>
        <v>20</v>
      </c>
      <c r="W47" s="31">
        <f t="shared" si="37"/>
        <v>21</v>
      </c>
      <c r="X47" s="31">
        <f t="shared" si="38"/>
        <v>21</v>
      </c>
      <c r="Y47" s="31">
        <f t="shared" si="39"/>
        <v>21</v>
      </c>
      <c r="Z47" s="31">
        <f t="shared" si="40"/>
        <v>21</v>
      </c>
      <c r="AA47">
        <f t="shared" si="41"/>
        <v>1</v>
      </c>
      <c r="AE47" s="47"/>
      <c r="AF47" s="47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</row>
    <row r="48" spans="1:201" ht="13" customHeight="1" x14ac:dyDescent="0.15">
      <c r="A48" s="34"/>
      <c r="B48" s="115"/>
      <c r="C48" s="115"/>
      <c r="D48" s="12"/>
      <c r="E48" s="10"/>
      <c r="F48" s="10"/>
      <c r="G48" s="10"/>
      <c r="H48" s="10"/>
      <c r="I48" s="10"/>
      <c r="J48" s="12"/>
      <c r="K48" s="11"/>
      <c r="L48" s="82" t="str">
        <f t="shared" si="28"/>
        <v xml:space="preserve"> </v>
      </c>
      <c r="M48" s="5" t="str">
        <f t="shared" si="29"/>
        <v xml:space="preserve"> </v>
      </c>
      <c r="N48" s="5" t="str">
        <f t="shared" si="30"/>
        <v xml:space="preserve"> </v>
      </c>
      <c r="O48" s="6" t="str">
        <f t="shared" si="31"/>
        <v xml:space="preserve"> </v>
      </c>
      <c r="Q48">
        <f t="shared" si="32"/>
        <v>21</v>
      </c>
      <c r="R48">
        <f t="shared" si="33"/>
        <v>21</v>
      </c>
      <c r="S48">
        <f t="shared" si="34"/>
        <v>21</v>
      </c>
      <c r="T48">
        <f t="shared" si="35"/>
        <v>0</v>
      </c>
      <c r="V48" s="31">
        <f t="shared" si="36"/>
        <v>21</v>
      </c>
      <c r="W48" s="31">
        <f t="shared" si="37"/>
        <v>21</v>
      </c>
      <c r="X48" s="31">
        <f t="shared" si="38"/>
        <v>21</v>
      </c>
      <c r="Y48" s="31">
        <f t="shared" si="39"/>
        <v>21</v>
      </c>
      <c r="Z48" s="31">
        <f t="shared" si="40"/>
        <v>21</v>
      </c>
      <c r="AA48">
        <f t="shared" si="41"/>
        <v>0</v>
      </c>
      <c r="AE48" s="47"/>
      <c r="AF48" s="47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</row>
    <row r="49" spans="1:27" ht="13" customHeight="1" thickBot="1" x14ac:dyDescent="0.2">
      <c r="A49" s="34"/>
      <c r="B49" s="115"/>
      <c r="C49" s="115"/>
      <c r="D49" s="12"/>
      <c r="E49" s="10"/>
      <c r="F49" s="10"/>
      <c r="G49" s="10"/>
      <c r="H49" s="10"/>
      <c r="I49" s="10"/>
      <c r="J49" s="15"/>
      <c r="K49" s="14"/>
      <c r="L49" s="17" t="str">
        <f t="shared" ref="L49:L51" si="42">IF(Q49&gt;20," ",Q49)</f>
        <v xml:space="preserve"> </v>
      </c>
      <c r="M49" s="13" t="str">
        <f t="shared" ref="M49:M51" si="43">IF(R49&gt;20," ",R49)</f>
        <v xml:space="preserve"> </v>
      </c>
      <c r="N49" s="13" t="str">
        <f t="shared" ref="N49:N51" si="44">IF(S49&gt;20," ",S49)</f>
        <v xml:space="preserve"> </v>
      </c>
      <c r="O49" s="18" t="str">
        <f t="shared" ref="O49:O51" si="45">IF(T49&lt;1," ",T49)</f>
        <v xml:space="preserve"> </v>
      </c>
      <c r="Q49">
        <f t="shared" ref="Q49:Q51" si="46">IF(COUNT(D49:K49)&gt;0,SMALL(D49:K49,1),21)</f>
        <v>21</v>
      </c>
      <c r="R49">
        <f t="shared" ref="R49:R51" si="47">IF(COUNT(D49:K49)&gt;1,SMALL(D49:K49,2),21)</f>
        <v>21</v>
      </c>
      <c r="S49">
        <f t="shared" ref="S49:S51" si="48">IF(COUNT(D49:K49)&gt;2,SMALL(D49:K49,3),21)</f>
        <v>21</v>
      </c>
      <c r="T49">
        <f t="shared" ref="T49:T51" si="49">21*3-Q49-R49-S49-((3-COUNT(Q49:S49))*21)</f>
        <v>0</v>
      </c>
      <c r="V49" s="31">
        <f t="shared" ref="V49:V51" si="50">IF(COUNT(D49:K49)&gt;0,SMALL(D49:K49,1),21)</f>
        <v>21</v>
      </c>
      <c r="W49" s="31">
        <f t="shared" ref="W49:W51" si="51">IF(COUNT(D49:K49)&gt;1,SMALL(D49:K49,2),21)</f>
        <v>21</v>
      </c>
      <c r="X49" s="31">
        <f t="shared" ref="X49:X51" si="52">IF(COUNT(D49:K49)&gt;2,SMALL(D49:K49,3),21)</f>
        <v>21</v>
      </c>
      <c r="Y49" s="31">
        <f t="shared" ref="Y49:Y51" si="53">IF(COUNT(D49:K49)&gt;3,SMALL(D49:K49,4),21)</f>
        <v>21</v>
      </c>
      <c r="Z49" s="31">
        <f t="shared" ref="Z49:Z51" si="54">IF(COUNT(D49:K49)&gt;4,SMALL(D49:K49,5),21)</f>
        <v>21</v>
      </c>
      <c r="AA49">
        <f t="shared" ref="AA49:AA51" si="55">21*5-V49-W49-X49-Y49-Z49-((5-COUNT(V49:Z49))*21)</f>
        <v>0</v>
      </c>
    </row>
    <row r="50" spans="1:27" ht="13" customHeight="1" x14ac:dyDescent="0.15">
      <c r="A50" s="34"/>
      <c r="B50" s="115"/>
      <c r="C50" s="115"/>
      <c r="D50" s="12"/>
      <c r="E50" s="10"/>
      <c r="F50" s="10"/>
      <c r="G50" s="10"/>
      <c r="H50" s="10"/>
      <c r="I50" s="10"/>
      <c r="L50" s="120" t="str">
        <f t="shared" si="42"/>
        <v xml:space="preserve"> </v>
      </c>
      <c r="M50" s="119" t="str">
        <f t="shared" si="43"/>
        <v xml:space="preserve"> </v>
      </c>
      <c r="N50" s="119" t="str">
        <f t="shared" si="44"/>
        <v xml:space="preserve"> </v>
      </c>
      <c r="O50" s="121" t="str">
        <f t="shared" si="45"/>
        <v xml:space="preserve"> </v>
      </c>
      <c r="Q50">
        <f t="shared" si="46"/>
        <v>21</v>
      </c>
      <c r="R50">
        <f t="shared" si="47"/>
        <v>21</v>
      </c>
      <c r="S50">
        <f t="shared" si="48"/>
        <v>21</v>
      </c>
      <c r="T50">
        <f t="shared" si="49"/>
        <v>0</v>
      </c>
      <c r="V50" s="31">
        <f t="shared" si="50"/>
        <v>21</v>
      </c>
      <c r="W50" s="31">
        <f t="shared" si="51"/>
        <v>21</v>
      </c>
      <c r="X50" s="31">
        <f t="shared" si="52"/>
        <v>21</v>
      </c>
      <c r="Y50" s="31">
        <f t="shared" si="53"/>
        <v>21</v>
      </c>
      <c r="Z50" s="31">
        <f t="shared" si="54"/>
        <v>21</v>
      </c>
      <c r="AA50">
        <f t="shared" si="55"/>
        <v>0</v>
      </c>
    </row>
    <row r="51" spans="1:27" ht="13" customHeight="1" x14ac:dyDescent="0.15">
      <c r="A51" s="34"/>
      <c r="B51" s="115"/>
      <c r="C51" s="115"/>
      <c r="D51" s="10"/>
      <c r="E51" s="10"/>
      <c r="F51" s="10"/>
      <c r="G51" s="10"/>
      <c r="H51" s="10"/>
      <c r="I51" s="10"/>
      <c r="L51" s="120" t="str">
        <f t="shared" si="42"/>
        <v xml:space="preserve"> </v>
      </c>
      <c r="M51" s="119" t="str">
        <f t="shared" si="43"/>
        <v xml:space="preserve"> </v>
      </c>
      <c r="N51" s="119" t="str">
        <f t="shared" si="44"/>
        <v xml:space="preserve"> </v>
      </c>
      <c r="O51" s="121" t="str">
        <f t="shared" si="45"/>
        <v xml:space="preserve"> </v>
      </c>
      <c r="Q51">
        <f t="shared" si="46"/>
        <v>21</v>
      </c>
      <c r="R51">
        <f t="shared" si="47"/>
        <v>21</v>
      </c>
      <c r="S51">
        <f t="shared" si="48"/>
        <v>21</v>
      </c>
      <c r="T51">
        <f t="shared" si="49"/>
        <v>0</v>
      </c>
      <c r="V51" s="31">
        <f t="shared" si="50"/>
        <v>21</v>
      </c>
      <c r="W51" s="31">
        <f t="shared" si="51"/>
        <v>21</v>
      </c>
      <c r="X51" s="31">
        <f t="shared" si="52"/>
        <v>21</v>
      </c>
      <c r="Y51" s="31">
        <f t="shared" si="53"/>
        <v>21</v>
      </c>
      <c r="Z51" s="31">
        <f t="shared" si="54"/>
        <v>21</v>
      </c>
      <c r="AA51">
        <f t="shared" si="55"/>
        <v>0</v>
      </c>
    </row>
    <row r="52" spans="1:27" ht="13" customHeight="1" x14ac:dyDescent="0.15"/>
    <row r="53" spans="1:27" ht="13" customHeight="1" x14ac:dyDescent="0.15"/>
    <row r="54" spans="1:27" ht="13" customHeight="1" x14ac:dyDescent="0.15"/>
    <row r="55" spans="1:27" ht="13" customHeight="1" x14ac:dyDescent="0.15"/>
    <row r="56" spans="1:27" ht="13" customHeight="1" x14ac:dyDescent="0.15"/>
    <row r="57" spans="1:27" ht="13" customHeight="1" x14ac:dyDescent="0.15"/>
    <row r="58" spans="1:27" ht="13" customHeight="1" x14ac:dyDescent="0.15"/>
    <row r="59" spans="1:27" ht="13" customHeight="1" x14ac:dyDescent="0.15"/>
    <row r="60" spans="1:27" ht="13" customHeight="1" x14ac:dyDescent="0.15"/>
    <row r="61" spans="1:27" ht="13" customHeight="1" x14ac:dyDescent="0.15"/>
    <row r="62" spans="1:27" ht="13" customHeight="1" x14ac:dyDescent="0.15"/>
    <row r="63" spans="1:27" ht="13" customHeight="1" x14ac:dyDescent="0.15"/>
    <row r="64" spans="1:27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</sheetData>
  <sortState xmlns:xlrd2="http://schemas.microsoft.com/office/spreadsheetml/2017/richdata2" ref="A5:H51">
    <sortCondition descending="1" ref="A5:A51"/>
  </sortState>
  <mergeCells count="2">
    <mergeCell ref="A1:E1"/>
    <mergeCell ref="AC2:AF2"/>
  </mergeCells>
  <phoneticPr fontId="0" type="noConversion"/>
  <pageMargins left="0.2" right="0.15" top="1" bottom="1" header="0.5" footer="0.5"/>
  <pageSetup paperSize="9" orientation="landscape" verticalDpi="0" r:id="rId1"/>
  <headerFooter alignWithMargins="0">
    <oddFooter>&amp;C&amp;"Verdana,Normal"www.oslosportsfiskere.no/isfiske/NC2007.xls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AF466"/>
  <sheetViews>
    <sheetView workbookViewId="0">
      <selection activeCell="A4" sqref="A4:H13"/>
    </sheetView>
  </sheetViews>
  <sheetFormatPr baseColWidth="10" defaultRowHeight="13" x14ac:dyDescent="0.15"/>
  <cols>
    <col min="1" max="1" width="7" customWidth="1"/>
    <col min="2" max="3" width="22.796875" customWidth="1"/>
    <col min="4" max="6" width="13.3984375" customWidth="1"/>
    <col min="7" max="8" width="16" customWidth="1"/>
    <col min="9" max="9" width="17.3984375" customWidth="1"/>
    <col min="10" max="11" width="3.3984375" hidden="1" customWidth="1"/>
    <col min="12" max="12" width="3.796875" hidden="1" customWidth="1"/>
    <col min="13" max="13" width="3.59765625" hidden="1" customWidth="1"/>
    <col min="14" max="14" width="4" hidden="1" customWidth="1"/>
    <col min="15" max="15" width="5.59765625" hidden="1" customWidth="1"/>
    <col min="16" max="16" width="4" style="2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31" customFormat="1" ht="25" customHeight="1" thickBot="1" x14ac:dyDescent="0.35">
      <c r="A1" s="128" t="s">
        <v>97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114" t="s">
        <v>171</v>
      </c>
      <c r="H3" s="114" t="s">
        <v>90</v>
      </c>
      <c r="I3" s="114" t="s">
        <v>91</v>
      </c>
      <c r="J3" s="67"/>
      <c r="K3" s="47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58" t="s">
        <v>0</v>
      </c>
      <c r="B4" s="59" t="s">
        <v>1</v>
      </c>
      <c r="C4" s="59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61"/>
      <c r="L4" s="62" t="s">
        <v>4</v>
      </c>
      <c r="M4" s="63"/>
      <c r="N4" s="63"/>
      <c r="O4" s="64"/>
      <c r="P4" s="32"/>
    </row>
    <row r="5" spans="1:32" s="47" customFormat="1" ht="13" customHeight="1" x14ac:dyDescent="0.15">
      <c r="A5" s="39">
        <f>IF(AA5&lt;1," ",AA5)</f>
        <v>90</v>
      </c>
      <c r="B5" s="115" t="s">
        <v>33</v>
      </c>
      <c r="C5" s="115" t="s">
        <v>25</v>
      </c>
      <c r="D5" s="35">
        <v>3</v>
      </c>
      <c r="E5" s="34">
        <v>3</v>
      </c>
      <c r="F5" s="35">
        <v>3</v>
      </c>
      <c r="G5" s="87">
        <v>4</v>
      </c>
      <c r="H5" s="100">
        <v>2</v>
      </c>
      <c r="I5" s="101"/>
      <c r="J5" s="100"/>
      <c r="K5" s="101"/>
      <c r="L5" s="87">
        <f t="shared" ref="L5:N12" si="0">IF(Q5&gt;20," ",Q5)</f>
        <v>2</v>
      </c>
      <c r="M5" s="87">
        <f t="shared" si="0"/>
        <v>3</v>
      </c>
      <c r="N5" s="87">
        <f t="shared" si="0"/>
        <v>3</v>
      </c>
      <c r="O5" s="88">
        <f t="shared" ref="O5:O12" si="1">IF(T5&lt;1," ",T5)</f>
        <v>55</v>
      </c>
      <c r="P5" s="32"/>
      <c r="Q5" s="31">
        <f t="shared" ref="Q5:Q12" si="2">IF(COUNT(D5:K5)&gt;0,SMALL(D5:K5,1),21)</f>
        <v>2</v>
      </c>
      <c r="R5" s="31">
        <f t="shared" ref="R5:R12" si="3">IF(COUNT(D5:K5)&gt;1,SMALL(D5:K5,2),21)</f>
        <v>3</v>
      </c>
      <c r="S5" s="31">
        <f t="shared" ref="S5:S12" si="4">IF(COUNT(D5:K5)&gt;2,SMALL(D5:K5,3),21)</f>
        <v>3</v>
      </c>
      <c r="T5" s="31">
        <f t="shared" ref="T5:T12" si="5">21*3-Q5-R5-S5-((3-COUNT(Q5:S5))*21)</f>
        <v>55</v>
      </c>
      <c r="U5" s="31"/>
      <c r="V5" s="31">
        <f t="shared" ref="V5:V12" si="6">IF(COUNT(D5:K5)&gt;0,SMALL(D5:K5,1),21)</f>
        <v>2</v>
      </c>
      <c r="W5" s="31">
        <f t="shared" ref="W5:W12" si="7">IF(COUNT(D5:K5)&gt;1,SMALL(D5:K5,2),21)</f>
        <v>3</v>
      </c>
      <c r="X5" s="31">
        <f t="shared" ref="X5:X12" si="8">IF(COUNT(D5:K5)&gt;2,SMALL(D5:K5,3),21)</f>
        <v>3</v>
      </c>
      <c r="Y5" s="31">
        <f t="shared" ref="Y5:Y12" si="9">IF(COUNT(D5:K5)&gt;3,SMALL(D5:K5,4),21)</f>
        <v>3</v>
      </c>
      <c r="Z5" s="31">
        <f t="shared" ref="Z5:Z12" si="10">IF(COUNT(D5:K5)&gt;4,SMALL(D5:K5,5),21)</f>
        <v>4</v>
      </c>
      <c r="AA5" s="31">
        <f t="shared" ref="AA5:AA12" si="11">21*5-V5-W5-X5-Y5-Z5-((5-COUNT(V5:Z5))*21)</f>
        <v>90</v>
      </c>
      <c r="AB5" s="31"/>
      <c r="AC5" s="31"/>
      <c r="AD5" s="31"/>
    </row>
    <row r="6" spans="1:32" s="47" customFormat="1" ht="13" customHeight="1" x14ac:dyDescent="0.15">
      <c r="A6" s="33">
        <f>IF(AA6&lt;1," ",AA6)</f>
        <v>56</v>
      </c>
      <c r="B6" s="115" t="s">
        <v>133</v>
      </c>
      <c r="C6" s="115" t="s">
        <v>100</v>
      </c>
      <c r="D6" s="35">
        <v>1</v>
      </c>
      <c r="E6" s="34">
        <v>2</v>
      </c>
      <c r="F6" s="35"/>
      <c r="G6" s="34"/>
      <c r="H6" s="36">
        <v>4</v>
      </c>
      <c r="I6" s="37"/>
      <c r="J6" s="36"/>
      <c r="K6" s="37"/>
      <c r="L6" s="27">
        <f t="shared" si="0"/>
        <v>1</v>
      </c>
      <c r="M6" s="27">
        <f t="shared" si="0"/>
        <v>2</v>
      </c>
      <c r="N6" s="27">
        <f t="shared" si="0"/>
        <v>4</v>
      </c>
      <c r="O6" s="30">
        <f t="shared" si="1"/>
        <v>56</v>
      </c>
      <c r="P6" s="32"/>
      <c r="Q6" s="31">
        <f t="shared" si="2"/>
        <v>1</v>
      </c>
      <c r="R6" s="31">
        <f t="shared" si="3"/>
        <v>2</v>
      </c>
      <c r="S6" s="31">
        <f t="shared" si="4"/>
        <v>4</v>
      </c>
      <c r="T6" s="31">
        <f t="shared" si="5"/>
        <v>56</v>
      </c>
      <c r="U6" s="31"/>
      <c r="V6" s="31">
        <f t="shared" si="6"/>
        <v>1</v>
      </c>
      <c r="W6" s="31">
        <f t="shared" si="7"/>
        <v>2</v>
      </c>
      <c r="X6" s="31">
        <f t="shared" si="8"/>
        <v>4</v>
      </c>
      <c r="Y6" s="31">
        <f t="shared" si="9"/>
        <v>21</v>
      </c>
      <c r="Z6" s="31">
        <f t="shared" si="10"/>
        <v>21</v>
      </c>
      <c r="AA6" s="31">
        <f t="shared" si="11"/>
        <v>56</v>
      </c>
      <c r="AB6" s="31"/>
      <c r="AC6" s="31"/>
      <c r="AD6" s="31"/>
    </row>
    <row r="7" spans="1:32" s="47" customFormat="1" ht="13" customHeight="1" x14ac:dyDescent="0.15">
      <c r="A7" s="33">
        <f>IF(AA7&lt;1," ",AA7)</f>
        <v>53</v>
      </c>
      <c r="B7" s="34" t="s">
        <v>158</v>
      </c>
      <c r="C7" s="34" t="s">
        <v>25</v>
      </c>
      <c r="D7" s="35"/>
      <c r="E7" s="34"/>
      <c r="F7" s="35">
        <v>2</v>
      </c>
      <c r="G7" s="34">
        <v>3</v>
      </c>
      <c r="H7" s="36">
        <v>5</v>
      </c>
      <c r="I7" s="37"/>
      <c r="J7" s="36"/>
      <c r="K7" s="37"/>
      <c r="L7" s="27">
        <f t="shared" si="0"/>
        <v>2</v>
      </c>
      <c r="M7" s="27">
        <f t="shared" si="0"/>
        <v>3</v>
      </c>
      <c r="N7" s="27">
        <f t="shared" si="0"/>
        <v>5</v>
      </c>
      <c r="O7" s="30">
        <f t="shared" si="1"/>
        <v>53</v>
      </c>
      <c r="P7" s="32"/>
      <c r="Q7" s="31">
        <f t="shared" si="2"/>
        <v>2</v>
      </c>
      <c r="R7" s="31">
        <f t="shared" si="3"/>
        <v>3</v>
      </c>
      <c r="S7" s="31">
        <f t="shared" si="4"/>
        <v>5</v>
      </c>
      <c r="T7" s="31">
        <f t="shared" si="5"/>
        <v>53</v>
      </c>
      <c r="U7" s="31"/>
      <c r="V7" s="31">
        <f t="shared" si="6"/>
        <v>2</v>
      </c>
      <c r="W7" s="31">
        <f t="shared" si="7"/>
        <v>3</v>
      </c>
      <c r="X7" s="31">
        <f t="shared" si="8"/>
        <v>5</v>
      </c>
      <c r="Y7" s="31">
        <f t="shared" si="9"/>
        <v>21</v>
      </c>
      <c r="Z7" s="31">
        <f t="shared" si="10"/>
        <v>21</v>
      </c>
      <c r="AA7" s="31">
        <f t="shared" si="11"/>
        <v>53</v>
      </c>
      <c r="AB7" s="31"/>
      <c r="AC7" s="31"/>
      <c r="AD7" s="31"/>
    </row>
    <row r="8" spans="1:32" s="47" customFormat="1" ht="13" customHeight="1" x14ac:dyDescent="0.15">
      <c r="A8" s="33">
        <f>IF(AA8&lt;1," ",AA8)</f>
        <v>39</v>
      </c>
      <c r="B8" s="117" t="s">
        <v>134</v>
      </c>
      <c r="C8" s="117" t="s">
        <v>100</v>
      </c>
      <c r="D8" s="35">
        <v>2</v>
      </c>
      <c r="E8" s="34">
        <v>1</v>
      </c>
      <c r="F8" s="35"/>
      <c r="G8" s="34"/>
      <c r="H8" s="36"/>
      <c r="I8" s="37"/>
      <c r="J8" s="36"/>
      <c r="K8" s="37"/>
      <c r="L8" s="27">
        <f t="shared" si="0"/>
        <v>1</v>
      </c>
      <c r="M8" s="27">
        <f t="shared" si="0"/>
        <v>2</v>
      </c>
      <c r="N8" s="27" t="str">
        <f t="shared" si="0"/>
        <v xml:space="preserve"> </v>
      </c>
      <c r="O8" s="30">
        <f t="shared" si="1"/>
        <v>39</v>
      </c>
      <c r="P8" s="32"/>
      <c r="Q8" s="31">
        <f t="shared" si="2"/>
        <v>1</v>
      </c>
      <c r="R8" s="31">
        <f t="shared" si="3"/>
        <v>2</v>
      </c>
      <c r="S8" s="31">
        <f t="shared" si="4"/>
        <v>21</v>
      </c>
      <c r="T8" s="31">
        <f t="shared" si="5"/>
        <v>39</v>
      </c>
      <c r="U8" s="31"/>
      <c r="V8" s="31">
        <f t="shared" si="6"/>
        <v>1</v>
      </c>
      <c r="W8" s="31">
        <f t="shared" si="7"/>
        <v>2</v>
      </c>
      <c r="X8" s="31">
        <f t="shared" si="8"/>
        <v>21</v>
      </c>
      <c r="Y8" s="31">
        <f t="shared" si="9"/>
        <v>21</v>
      </c>
      <c r="Z8" s="31">
        <f t="shared" si="10"/>
        <v>21</v>
      </c>
      <c r="AA8" s="31">
        <f t="shared" si="11"/>
        <v>39</v>
      </c>
      <c r="AB8" s="31"/>
      <c r="AC8" s="31"/>
      <c r="AD8" s="31"/>
    </row>
    <row r="9" spans="1:32" s="47" customFormat="1" ht="13" customHeight="1" x14ac:dyDescent="0.15">
      <c r="A9" s="33">
        <f>IF(AA9&lt;1," ",AA9)</f>
        <v>39</v>
      </c>
      <c r="B9" s="115" t="s">
        <v>175</v>
      </c>
      <c r="C9" s="115" t="s">
        <v>42</v>
      </c>
      <c r="D9" s="35"/>
      <c r="E9" s="34"/>
      <c r="F9" s="35"/>
      <c r="G9" s="34">
        <v>2</v>
      </c>
      <c r="H9" s="36">
        <v>1</v>
      </c>
      <c r="I9" s="37"/>
      <c r="J9" s="36"/>
      <c r="K9" s="37"/>
      <c r="L9" s="27">
        <f t="shared" si="0"/>
        <v>1</v>
      </c>
      <c r="M9" s="27">
        <f t="shared" si="0"/>
        <v>2</v>
      </c>
      <c r="N9" s="27" t="str">
        <f t="shared" si="0"/>
        <v xml:space="preserve"> </v>
      </c>
      <c r="O9" s="30">
        <f t="shared" si="1"/>
        <v>39</v>
      </c>
      <c r="P9" s="32"/>
      <c r="Q9" s="31">
        <f t="shared" si="2"/>
        <v>1</v>
      </c>
      <c r="R9" s="31">
        <f t="shared" si="3"/>
        <v>2</v>
      </c>
      <c r="S9" s="31">
        <f t="shared" si="4"/>
        <v>21</v>
      </c>
      <c r="T9" s="31">
        <f t="shared" si="5"/>
        <v>39</v>
      </c>
      <c r="U9" s="31"/>
      <c r="V9" s="31">
        <f t="shared" si="6"/>
        <v>1</v>
      </c>
      <c r="W9" s="31">
        <f t="shared" si="7"/>
        <v>2</v>
      </c>
      <c r="X9" s="31">
        <f t="shared" si="8"/>
        <v>21</v>
      </c>
      <c r="Y9" s="31">
        <f t="shared" si="9"/>
        <v>21</v>
      </c>
      <c r="Z9" s="31">
        <f t="shared" si="10"/>
        <v>21</v>
      </c>
      <c r="AA9" s="31">
        <f t="shared" si="11"/>
        <v>39</v>
      </c>
      <c r="AB9" s="31"/>
      <c r="AC9" s="31"/>
      <c r="AD9" s="31"/>
    </row>
    <row r="10" spans="1:32" s="47" customFormat="1" ht="13" customHeight="1" x14ac:dyDescent="0.15">
      <c r="A10" s="33">
        <f>IF(AA10&lt;1," ",AA10)</f>
        <v>38</v>
      </c>
      <c r="B10" s="115" t="s">
        <v>174</v>
      </c>
      <c r="C10" s="115" t="s">
        <v>7</v>
      </c>
      <c r="D10" s="35"/>
      <c r="E10" s="34"/>
      <c r="F10" s="35"/>
      <c r="G10" s="34">
        <v>1</v>
      </c>
      <c r="H10" s="36">
        <v>3</v>
      </c>
      <c r="I10" s="37"/>
      <c r="J10" s="36"/>
      <c r="K10" s="37"/>
      <c r="L10" s="27">
        <f t="shared" si="0"/>
        <v>1</v>
      </c>
      <c r="M10" s="27">
        <f t="shared" si="0"/>
        <v>3</v>
      </c>
      <c r="N10" s="27" t="str">
        <f t="shared" si="0"/>
        <v xml:space="preserve"> </v>
      </c>
      <c r="O10" s="30">
        <f t="shared" si="1"/>
        <v>38</v>
      </c>
      <c r="P10" s="32"/>
      <c r="Q10" s="31">
        <f t="shared" si="2"/>
        <v>1</v>
      </c>
      <c r="R10" s="31">
        <f t="shared" si="3"/>
        <v>3</v>
      </c>
      <c r="S10" s="31">
        <f t="shared" si="4"/>
        <v>21</v>
      </c>
      <c r="T10" s="31">
        <f t="shared" si="5"/>
        <v>38</v>
      </c>
      <c r="U10" s="31"/>
      <c r="V10" s="31">
        <f t="shared" si="6"/>
        <v>1</v>
      </c>
      <c r="W10" s="31">
        <f t="shared" si="7"/>
        <v>3</v>
      </c>
      <c r="X10" s="31">
        <f t="shared" si="8"/>
        <v>21</v>
      </c>
      <c r="Y10" s="31">
        <f t="shared" si="9"/>
        <v>21</v>
      </c>
      <c r="Z10" s="31">
        <f t="shared" si="10"/>
        <v>21</v>
      </c>
      <c r="AA10" s="31">
        <f t="shared" si="11"/>
        <v>38</v>
      </c>
      <c r="AB10" s="31"/>
      <c r="AC10" s="31"/>
      <c r="AD10" s="31"/>
    </row>
    <row r="11" spans="1:32" s="47" customFormat="1" ht="13" customHeight="1" x14ac:dyDescent="0.15">
      <c r="A11" s="33">
        <f>IF(AA11&lt;1," ",AA11)</f>
        <v>20</v>
      </c>
      <c r="B11" s="34" t="s">
        <v>86</v>
      </c>
      <c r="C11" s="34" t="s">
        <v>25</v>
      </c>
      <c r="D11" s="35"/>
      <c r="E11" s="34"/>
      <c r="F11" s="35">
        <v>1</v>
      </c>
      <c r="G11" s="34"/>
      <c r="H11" s="36"/>
      <c r="I11" s="37"/>
      <c r="J11" s="36"/>
      <c r="K11" s="37"/>
      <c r="L11" s="27">
        <f t="shared" si="0"/>
        <v>1</v>
      </c>
      <c r="M11" s="27" t="str">
        <f t="shared" si="0"/>
        <v xml:space="preserve"> </v>
      </c>
      <c r="N11" s="27" t="str">
        <f t="shared" si="0"/>
        <v xml:space="preserve"> </v>
      </c>
      <c r="O11" s="30">
        <f t="shared" si="1"/>
        <v>20</v>
      </c>
      <c r="P11" s="32"/>
      <c r="Q11" s="31">
        <f t="shared" si="2"/>
        <v>1</v>
      </c>
      <c r="R11" s="31">
        <f t="shared" si="3"/>
        <v>21</v>
      </c>
      <c r="S11" s="31">
        <f t="shared" si="4"/>
        <v>21</v>
      </c>
      <c r="T11" s="31">
        <f t="shared" si="5"/>
        <v>20</v>
      </c>
      <c r="U11" s="31"/>
      <c r="V11" s="31">
        <f t="shared" si="6"/>
        <v>1</v>
      </c>
      <c r="W11" s="31">
        <f t="shared" si="7"/>
        <v>21</v>
      </c>
      <c r="X11" s="31">
        <f t="shared" si="8"/>
        <v>21</v>
      </c>
      <c r="Y11" s="31">
        <f t="shared" si="9"/>
        <v>21</v>
      </c>
      <c r="Z11" s="31">
        <f t="shared" si="10"/>
        <v>21</v>
      </c>
      <c r="AA11" s="31">
        <f t="shared" si="11"/>
        <v>20</v>
      </c>
      <c r="AB11" s="31"/>
      <c r="AC11" s="31"/>
      <c r="AD11" s="31"/>
    </row>
    <row r="12" spans="1:32" s="47" customFormat="1" ht="13" customHeight="1" x14ac:dyDescent="0.15">
      <c r="A12" s="33">
        <f>IF(AA12&lt;1," ",AA12)</f>
        <v>17</v>
      </c>
      <c r="B12" s="34" t="s">
        <v>87</v>
      </c>
      <c r="C12" s="34" t="s">
        <v>25</v>
      </c>
      <c r="D12" s="35"/>
      <c r="E12" s="34"/>
      <c r="F12" s="35">
        <v>4</v>
      </c>
      <c r="G12" s="34"/>
      <c r="H12" s="36"/>
      <c r="I12" s="37"/>
      <c r="J12" s="36"/>
      <c r="K12" s="37"/>
      <c r="L12" s="27">
        <f t="shared" si="0"/>
        <v>4</v>
      </c>
      <c r="M12" s="27" t="str">
        <f t="shared" si="0"/>
        <v xml:space="preserve"> </v>
      </c>
      <c r="N12" s="27" t="str">
        <f t="shared" si="0"/>
        <v xml:space="preserve"> </v>
      </c>
      <c r="O12" s="30">
        <f t="shared" si="1"/>
        <v>17</v>
      </c>
      <c r="P12" s="32"/>
      <c r="Q12" s="31">
        <f t="shared" si="2"/>
        <v>4</v>
      </c>
      <c r="R12" s="31">
        <f t="shared" si="3"/>
        <v>21</v>
      </c>
      <c r="S12" s="31">
        <f t="shared" si="4"/>
        <v>21</v>
      </c>
      <c r="T12" s="31">
        <f t="shared" si="5"/>
        <v>17</v>
      </c>
      <c r="U12" s="31"/>
      <c r="V12" s="31">
        <f t="shared" si="6"/>
        <v>4</v>
      </c>
      <c r="W12" s="31">
        <f t="shared" si="7"/>
        <v>21</v>
      </c>
      <c r="X12" s="31">
        <f t="shared" si="8"/>
        <v>21</v>
      </c>
      <c r="Y12" s="31">
        <f t="shared" si="9"/>
        <v>21</v>
      </c>
      <c r="Z12" s="31">
        <f t="shared" si="10"/>
        <v>21</v>
      </c>
      <c r="AA12" s="31">
        <f t="shared" si="11"/>
        <v>17</v>
      </c>
      <c r="AB12" s="31"/>
      <c r="AC12" s="31"/>
      <c r="AD12" s="31"/>
    </row>
    <row r="13" spans="1:32" s="47" customFormat="1" ht="13" customHeight="1" x14ac:dyDescent="0.15">
      <c r="A13" s="33">
        <f>IF(AA13&lt;1," ",AA13)</f>
        <v>16</v>
      </c>
      <c r="B13" s="115" t="s">
        <v>176</v>
      </c>
      <c r="C13" s="115" t="s">
        <v>177</v>
      </c>
      <c r="D13" s="35"/>
      <c r="E13" s="34"/>
      <c r="F13" s="35"/>
      <c r="G13" s="34">
        <v>5</v>
      </c>
      <c r="H13" s="36"/>
      <c r="I13" s="37"/>
      <c r="J13" s="36"/>
      <c r="K13" s="37"/>
      <c r="L13" s="27">
        <f t="shared" ref="L13:L15" si="12">IF(Q13&gt;20," ",Q13)</f>
        <v>5</v>
      </c>
      <c r="M13" s="27" t="str">
        <f t="shared" ref="M13:M15" si="13">IF(R13&gt;20," ",R13)</f>
        <v xml:space="preserve"> </v>
      </c>
      <c r="N13" s="27" t="str">
        <f t="shared" ref="N13:N15" si="14">IF(S13&gt;20," ",S13)</f>
        <v xml:space="preserve"> </v>
      </c>
      <c r="O13" s="30">
        <f t="shared" ref="O13:O15" si="15">IF(T13&lt;1," ",T13)</f>
        <v>16</v>
      </c>
      <c r="P13" s="32"/>
      <c r="Q13" s="31">
        <f t="shared" ref="Q13:Q15" si="16">IF(COUNT(D13:K13)&gt;0,SMALL(D13:K13,1),21)</f>
        <v>5</v>
      </c>
      <c r="R13" s="31">
        <f t="shared" ref="R13:R15" si="17">IF(COUNT(D13:K13)&gt;1,SMALL(D13:K13,2),21)</f>
        <v>21</v>
      </c>
      <c r="S13" s="31">
        <f t="shared" ref="S13:S15" si="18">IF(COUNT(D13:K13)&gt;2,SMALL(D13:K13,3),21)</f>
        <v>21</v>
      </c>
      <c r="T13" s="31">
        <f t="shared" ref="T13:T15" si="19">21*3-Q13-R13-S13-((3-COUNT(Q13:S13))*21)</f>
        <v>16</v>
      </c>
      <c r="U13" s="31"/>
      <c r="V13" s="31">
        <f t="shared" ref="V13:V15" si="20">IF(COUNT(D13:K13)&gt;0,SMALL(D13:K13,1),21)</f>
        <v>5</v>
      </c>
      <c r="W13" s="31">
        <f t="shared" ref="W13:W15" si="21">IF(COUNT(D13:K13)&gt;1,SMALL(D13:K13,2),21)</f>
        <v>21</v>
      </c>
      <c r="X13" s="31">
        <f t="shared" ref="X13:X15" si="22">IF(COUNT(D13:K13)&gt;2,SMALL(D13:K13,3),21)</f>
        <v>21</v>
      </c>
      <c r="Y13" s="31">
        <f t="shared" ref="Y13:Y15" si="23">IF(COUNT(D13:K13)&gt;3,SMALL(D13:K13,4),21)</f>
        <v>21</v>
      </c>
      <c r="Z13" s="31">
        <f t="shared" ref="Z13:Z15" si="24">IF(COUNT(D13:K13)&gt;4,SMALL(D13:K13,5),21)</f>
        <v>21</v>
      </c>
      <c r="AA13" s="31">
        <f t="shared" ref="AA13:AA15" si="25">21*5-V13-W13-X13-Y13-Z13-((5-COUNT(V13:Z13))*21)</f>
        <v>16</v>
      </c>
      <c r="AB13" s="31"/>
      <c r="AC13" s="31"/>
      <c r="AD13" s="31"/>
    </row>
    <row r="14" spans="1:32" s="47" customFormat="1" ht="13" customHeight="1" x14ac:dyDescent="0.15">
      <c r="A14" s="33" t="str">
        <f t="shared" ref="A13:A15" si="26">IF(AA14&lt;1," ",AA14)</f>
        <v xml:space="preserve"> </v>
      </c>
      <c r="B14" s="34"/>
      <c r="C14" s="34"/>
      <c r="D14" s="35"/>
      <c r="E14" s="34"/>
      <c r="F14" s="35"/>
      <c r="G14" s="34"/>
      <c r="H14" s="36"/>
      <c r="I14" s="37"/>
      <c r="J14" s="36"/>
      <c r="K14" s="37"/>
      <c r="L14" s="27" t="str">
        <f t="shared" si="12"/>
        <v xml:space="preserve"> </v>
      </c>
      <c r="M14" s="27" t="str">
        <f t="shared" si="13"/>
        <v xml:space="preserve"> </v>
      </c>
      <c r="N14" s="27" t="str">
        <f t="shared" si="14"/>
        <v xml:space="preserve"> </v>
      </c>
      <c r="O14" s="30" t="str">
        <f t="shared" si="15"/>
        <v xml:space="preserve"> </v>
      </c>
      <c r="P14" s="32"/>
      <c r="Q14" s="31">
        <f t="shared" si="16"/>
        <v>21</v>
      </c>
      <c r="R14" s="31">
        <f t="shared" si="17"/>
        <v>21</v>
      </c>
      <c r="S14" s="31">
        <f t="shared" si="18"/>
        <v>21</v>
      </c>
      <c r="T14" s="31">
        <f t="shared" si="19"/>
        <v>0</v>
      </c>
      <c r="U14" s="31"/>
      <c r="V14" s="31">
        <f t="shared" si="20"/>
        <v>21</v>
      </c>
      <c r="W14" s="31">
        <f t="shared" si="21"/>
        <v>21</v>
      </c>
      <c r="X14" s="31">
        <f t="shared" si="22"/>
        <v>21</v>
      </c>
      <c r="Y14" s="31">
        <f t="shared" si="23"/>
        <v>21</v>
      </c>
      <c r="Z14" s="31">
        <f t="shared" si="24"/>
        <v>21</v>
      </c>
      <c r="AA14" s="31">
        <f t="shared" si="25"/>
        <v>0</v>
      </c>
      <c r="AB14" s="31"/>
      <c r="AC14" s="31"/>
      <c r="AD14" s="31"/>
    </row>
    <row r="15" spans="1:32" s="47" customFormat="1" ht="13" customHeight="1" x14ac:dyDescent="0.15">
      <c r="A15" s="33" t="str">
        <f t="shared" si="26"/>
        <v xml:space="preserve"> </v>
      </c>
      <c r="B15" s="34"/>
      <c r="C15" s="34"/>
      <c r="D15" s="35"/>
      <c r="E15" s="34"/>
      <c r="F15" s="35"/>
      <c r="G15" s="34"/>
      <c r="H15" s="36"/>
      <c r="I15" s="37"/>
      <c r="J15" s="36"/>
      <c r="K15" s="37"/>
      <c r="L15" s="27" t="str">
        <f t="shared" si="12"/>
        <v xml:space="preserve"> </v>
      </c>
      <c r="M15" s="27" t="str">
        <f t="shared" si="13"/>
        <v xml:space="preserve"> </v>
      </c>
      <c r="N15" s="27" t="str">
        <f t="shared" si="14"/>
        <v xml:space="preserve"> </v>
      </c>
      <c r="O15" s="30" t="str">
        <f t="shared" si="15"/>
        <v xml:space="preserve"> </v>
      </c>
      <c r="P15" s="32"/>
      <c r="Q15" s="31">
        <f t="shared" si="16"/>
        <v>21</v>
      </c>
      <c r="R15" s="31">
        <f t="shared" si="17"/>
        <v>21</v>
      </c>
      <c r="S15" s="31">
        <f t="shared" si="18"/>
        <v>21</v>
      </c>
      <c r="T15" s="31">
        <f t="shared" si="19"/>
        <v>0</v>
      </c>
      <c r="U15" s="31"/>
      <c r="V15" s="31">
        <f t="shared" si="20"/>
        <v>21</v>
      </c>
      <c r="W15" s="31">
        <f t="shared" si="21"/>
        <v>21</v>
      </c>
      <c r="X15" s="31">
        <f t="shared" si="22"/>
        <v>21</v>
      </c>
      <c r="Y15" s="31">
        <f t="shared" si="23"/>
        <v>21</v>
      </c>
      <c r="Z15" s="31">
        <f t="shared" si="24"/>
        <v>21</v>
      </c>
      <c r="AA15" s="31">
        <f t="shared" si="25"/>
        <v>0</v>
      </c>
      <c r="AB15" s="31"/>
      <c r="AC15" s="31"/>
      <c r="AD15" s="31"/>
    </row>
    <row r="16" spans="1:32" ht="13" customHeight="1" thickBot="1" x14ac:dyDescent="0.2">
      <c r="A16" s="40" t="str">
        <f t="shared" ref="A16" si="27">IF(AA16&lt;1," ",AA16)</f>
        <v xml:space="preserve"> </v>
      </c>
      <c r="B16" s="13"/>
      <c r="C16" s="13"/>
      <c r="D16" s="14"/>
      <c r="E16" s="13"/>
      <c r="F16" s="14"/>
      <c r="G16" s="13"/>
      <c r="H16" s="15"/>
      <c r="I16" s="16"/>
      <c r="J16" s="15"/>
      <c r="K16" s="16"/>
      <c r="L16" s="17" t="str">
        <f t="shared" ref="L16" si="28">IF(Q16&gt;20," ",Q16)</f>
        <v xml:space="preserve"> </v>
      </c>
      <c r="M16" s="13" t="str">
        <f t="shared" ref="M16" si="29">IF(R16&gt;20," ",R16)</f>
        <v xml:space="preserve"> </v>
      </c>
      <c r="N16" s="13" t="str">
        <f t="shared" ref="N16" si="30">IF(S16&gt;20," ",S16)</f>
        <v xml:space="preserve"> </v>
      </c>
      <c r="O16" s="18" t="str">
        <f t="shared" ref="O16" si="31">IF(T16&lt;1," ",T16)</f>
        <v xml:space="preserve"> </v>
      </c>
      <c r="Q16">
        <f t="shared" ref="Q16" si="32">IF(COUNT(D16:K16)&gt;0,SMALL(D16:K16,1),21)</f>
        <v>21</v>
      </c>
      <c r="R16">
        <f t="shared" ref="R16" si="33">IF(COUNT(D16:K16)&gt;1,SMALL(D16:K16,2),21)</f>
        <v>21</v>
      </c>
      <c r="S16">
        <f t="shared" ref="S16" si="34">IF(COUNT(D16:K16)&gt;2,SMALL(D16:K16,3),21)</f>
        <v>21</v>
      </c>
      <c r="T16">
        <f t="shared" ref="T16" si="35">21*3-Q16-R16-S16-((3-COUNT(Q16:S16))*21)</f>
        <v>0</v>
      </c>
      <c r="V16" s="31">
        <f t="shared" ref="V16" si="36">IF(COUNT(D16:K16)&gt;0,SMALL(D16:K16,1),21)</f>
        <v>21</v>
      </c>
      <c r="W16" s="31">
        <f t="shared" ref="W16" si="37">IF(COUNT(D16:K16)&gt;1,SMALL(D16:K16,2),21)</f>
        <v>21</v>
      </c>
      <c r="X16" s="31">
        <f t="shared" ref="X16" si="38">IF(COUNT(D16:K16)&gt;2,SMALL(D16:K16,3),21)</f>
        <v>21</v>
      </c>
      <c r="Y16" s="31">
        <f t="shared" ref="Y16" si="39">IF(COUNT(D16:K16)&gt;3,SMALL(D16:K16,4),21)</f>
        <v>21</v>
      </c>
      <c r="Z16" s="31">
        <f t="shared" ref="Z16" si="40">IF(COUNT(D16:K16)&gt;4,SMALL(D16:K16,5),21)</f>
        <v>21</v>
      </c>
      <c r="AA16">
        <f t="shared" ref="AA16" si="41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H13">
    <sortCondition descending="1" ref="A5:A13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3" orientation="landscape" verticalDpi="0" r:id="rId1"/>
  <headerFooter alignWithMargins="0">
    <oddFooter>&amp;C&amp;"Verdana,Normal"www.oslosportsfiskere.no/isfiske/NC2007.xls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06"/>
  <sheetViews>
    <sheetView workbookViewId="0">
      <selection activeCell="D28" sqref="D28"/>
    </sheetView>
  </sheetViews>
  <sheetFormatPr baseColWidth="10" defaultRowHeight="13" x14ac:dyDescent="0.15"/>
  <cols>
    <col min="1" max="1" width="7" customWidth="1"/>
    <col min="2" max="2" width="26.3984375" customWidth="1"/>
    <col min="3" max="3" width="25.796875" customWidth="1"/>
    <col min="4" max="6" width="13.3984375" customWidth="1"/>
    <col min="7" max="7" width="16.3984375" customWidth="1"/>
    <col min="8" max="8" width="15.59765625" customWidth="1"/>
    <col min="9" max="9" width="17.3984375" customWidth="1"/>
    <col min="10" max="10" width="3" hidden="1" customWidth="1"/>
    <col min="11" max="11" width="3.3984375" hidden="1" customWidth="1"/>
    <col min="12" max="12" width="3.59765625" hidden="1" customWidth="1"/>
    <col min="13" max="13" width="4.796875" hidden="1" customWidth="1"/>
    <col min="14" max="14" width="3.796875" hidden="1" customWidth="1"/>
    <col min="15" max="15" width="5.19921875" hidden="1" customWidth="1"/>
    <col min="16" max="16" width="3.59765625" style="2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31" customFormat="1" ht="25" customHeight="1" thickBot="1" x14ac:dyDescent="0.35">
      <c r="A1" s="128" t="s">
        <v>98</v>
      </c>
      <c r="B1" s="129"/>
      <c r="C1" s="129"/>
      <c r="D1" s="129"/>
      <c r="E1" s="129"/>
      <c r="F1" s="48"/>
      <c r="G1" s="48"/>
      <c r="H1" s="48"/>
      <c r="I1" s="49"/>
      <c r="J1" s="48"/>
      <c r="K1" s="49"/>
      <c r="L1" s="50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9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114" t="s">
        <v>171</v>
      </c>
      <c r="H3" s="114" t="s">
        <v>90</v>
      </c>
      <c r="I3" s="114" t="s">
        <v>91</v>
      </c>
      <c r="J3" s="67"/>
      <c r="K3" s="47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58" t="s">
        <v>0</v>
      </c>
      <c r="B4" s="59" t="s">
        <v>1</v>
      </c>
      <c r="C4" s="59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60"/>
      <c r="K4" s="61"/>
      <c r="L4" s="62" t="s">
        <v>4</v>
      </c>
      <c r="M4" s="63"/>
      <c r="N4" s="63"/>
      <c r="O4" s="64"/>
      <c r="P4" s="32"/>
    </row>
    <row r="5" spans="1:32" s="47" customFormat="1" ht="13" customHeight="1" x14ac:dyDescent="0.15">
      <c r="A5" s="33">
        <f>IF(AA5&lt;1," ",AA5)</f>
        <v>92</v>
      </c>
      <c r="B5" s="115" t="s">
        <v>62</v>
      </c>
      <c r="C5" s="115" t="s">
        <v>42</v>
      </c>
      <c r="D5" s="35">
        <v>2</v>
      </c>
      <c r="E5" s="34">
        <v>3</v>
      </c>
      <c r="F5" s="35">
        <v>1</v>
      </c>
      <c r="G5" s="34">
        <v>5</v>
      </c>
      <c r="H5" s="36">
        <v>2</v>
      </c>
      <c r="I5" s="37"/>
      <c r="J5" s="36"/>
      <c r="K5" s="35"/>
      <c r="L5" s="76">
        <f t="shared" ref="L5:L19" si="0">IF(Q5&gt;20," ",Q5)</f>
        <v>1</v>
      </c>
      <c r="M5" s="27">
        <f t="shared" ref="M5:M19" si="1">IF(R5&gt;20," ",R5)</f>
        <v>2</v>
      </c>
      <c r="N5" s="27">
        <f t="shared" ref="N5:N19" si="2">IF(S5&gt;20," ",S5)</f>
        <v>2</v>
      </c>
      <c r="O5" s="30">
        <f t="shared" ref="O5:O19" si="3">IF(T5&lt;1," ",T5)</f>
        <v>58</v>
      </c>
      <c r="P5" s="32"/>
      <c r="Q5" s="31">
        <f t="shared" ref="Q5:Q19" si="4">IF(COUNT(D5:K5)&gt;0,SMALL(D5:K5,1),21)</f>
        <v>1</v>
      </c>
      <c r="R5" s="31">
        <f t="shared" ref="R5:R19" si="5">IF(COUNT(D5:K5)&gt;1,SMALL(D5:K5,2),21)</f>
        <v>2</v>
      </c>
      <c r="S5" s="31">
        <f t="shared" ref="S5:S19" si="6">IF(COUNT(D5:K5)&gt;2,SMALL(D5:K5,3),21)</f>
        <v>2</v>
      </c>
      <c r="T5" s="31">
        <f t="shared" ref="T5:T19" si="7">21*3-Q5-R5-S5-((3-COUNT(Q5:S5))*21)</f>
        <v>58</v>
      </c>
      <c r="U5" s="31"/>
      <c r="V5" s="31">
        <f t="shared" ref="V5:V19" si="8">IF(COUNT(D5:K5)&gt;0,SMALL(D5:K5,1),21)</f>
        <v>1</v>
      </c>
      <c r="W5" s="31">
        <f t="shared" ref="W5:W19" si="9">IF(COUNT(D5:K5)&gt;1,SMALL(D5:K5,2),21)</f>
        <v>2</v>
      </c>
      <c r="X5" s="31">
        <f t="shared" ref="X5:X19" si="10">IF(COUNT(D5:K5)&gt;2,SMALL(D5:K5,3),21)</f>
        <v>2</v>
      </c>
      <c r="Y5" s="31">
        <f t="shared" ref="Y5:Y19" si="11">IF(COUNT(D5:K5)&gt;3,SMALL(D5:K5,4),21)</f>
        <v>3</v>
      </c>
      <c r="Z5" s="31">
        <f t="shared" ref="Z5:Z19" si="12">IF(COUNT(D5:K5)&gt;4,SMALL(D5:K5,5),21)</f>
        <v>5</v>
      </c>
      <c r="AA5" s="31">
        <f t="shared" ref="AA5:AA19" si="13">21*5-V5-W5-X5-Y5-Z5-((5-COUNT(V5:Z5))*21)</f>
        <v>92</v>
      </c>
      <c r="AB5" s="31"/>
      <c r="AC5" s="31"/>
      <c r="AD5" s="31"/>
      <c r="AF5" s="31"/>
    </row>
    <row r="6" spans="1:32" s="47" customFormat="1" ht="13" customHeight="1" x14ac:dyDescent="0.15">
      <c r="A6" s="33">
        <f>IF(AA6&lt;1," ",AA6)</f>
        <v>78</v>
      </c>
      <c r="B6" s="115" t="s">
        <v>72</v>
      </c>
      <c r="C6" s="115" t="s">
        <v>100</v>
      </c>
      <c r="D6" s="35">
        <v>8</v>
      </c>
      <c r="E6" s="34">
        <v>1</v>
      </c>
      <c r="F6" s="35">
        <v>8</v>
      </c>
      <c r="G6" s="34">
        <v>7</v>
      </c>
      <c r="H6" s="36">
        <v>3</v>
      </c>
      <c r="I6" s="37"/>
      <c r="J6" s="36"/>
      <c r="K6" s="35"/>
      <c r="L6" s="76">
        <f t="shared" si="0"/>
        <v>1</v>
      </c>
      <c r="M6" s="27">
        <f t="shared" si="1"/>
        <v>3</v>
      </c>
      <c r="N6" s="27">
        <f t="shared" si="2"/>
        <v>7</v>
      </c>
      <c r="O6" s="30">
        <f t="shared" si="3"/>
        <v>52</v>
      </c>
      <c r="P6" s="92"/>
      <c r="Q6" s="47">
        <f t="shared" si="4"/>
        <v>1</v>
      </c>
      <c r="R6" s="47">
        <f t="shared" si="5"/>
        <v>3</v>
      </c>
      <c r="S6" s="47">
        <f t="shared" si="6"/>
        <v>7</v>
      </c>
      <c r="T6" s="47">
        <f t="shared" si="7"/>
        <v>52</v>
      </c>
      <c r="V6" s="47">
        <f t="shared" si="8"/>
        <v>1</v>
      </c>
      <c r="W6" s="47">
        <f t="shared" si="9"/>
        <v>3</v>
      </c>
      <c r="X6" s="47">
        <f t="shared" si="10"/>
        <v>7</v>
      </c>
      <c r="Y6" s="47">
        <f t="shared" si="11"/>
        <v>8</v>
      </c>
      <c r="Z6" s="47">
        <f t="shared" si="12"/>
        <v>8</v>
      </c>
      <c r="AA6" s="47">
        <f t="shared" si="13"/>
        <v>78</v>
      </c>
    </row>
    <row r="7" spans="1:32" s="31" customFormat="1" ht="13" customHeight="1" x14ac:dyDescent="0.15">
      <c r="A7" s="33">
        <f>IF(AA7&lt;1," ",AA7)</f>
        <v>76</v>
      </c>
      <c r="B7" s="115" t="s">
        <v>11</v>
      </c>
      <c r="C7" s="115" t="s">
        <v>8</v>
      </c>
      <c r="D7" s="35">
        <v>5</v>
      </c>
      <c r="E7" s="34">
        <v>5</v>
      </c>
      <c r="F7" s="35">
        <v>7</v>
      </c>
      <c r="G7" s="34">
        <v>4</v>
      </c>
      <c r="H7" s="36">
        <v>8</v>
      </c>
      <c r="I7" s="37"/>
      <c r="J7" s="36"/>
      <c r="K7" s="35"/>
      <c r="L7" s="76">
        <f t="shared" si="0"/>
        <v>4</v>
      </c>
      <c r="M7" s="27">
        <f t="shared" si="1"/>
        <v>5</v>
      </c>
      <c r="N7" s="27">
        <f t="shared" si="2"/>
        <v>5</v>
      </c>
      <c r="O7" s="30">
        <f t="shared" si="3"/>
        <v>49</v>
      </c>
      <c r="P7" s="32"/>
      <c r="Q7" s="31">
        <f t="shared" si="4"/>
        <v>4</v>
      </c>
      <c r="R7" s="31">
        <f t="shared" si="5"/>
        <v>5</v>
      </c>
      <c r="S7" s="31">
        <f t="shared" si="6"/>
        <v>5</v>
      </c>
      <c r="T7" s="31">
        <f t="shared" si="7"/>
        <v>49</v>
      </c>
      <c r="V7" s="31">
        <f t="shared" si="8"/>
        <v>4</v>
      </c>
      <c r="W7" s="31">
        <f t="shared" si="9"/>
        <v>5</v>
      </c>
      <c r="X7" s="31">
        <f t="shared" si="10"/>
        <v>5</v>
      </c>
      <c r="Y7" s="31">
        <f t="shared" si="11"/>
        <v>7</v>
      </c>
      <c r="Z7" s="31">
        <f t="shared" si="12"/>
        <v>8</v>
      </c>
      <c r="AA7" s="31">
        <f t="shared" si="13"/>
        <v>76</v>
      </c>
      <c r="AE7" s="47"/>
      <c r="AF7"/>
    </row>
    <row r="8" spans="1:32" s="31" customFormat="1" ht="13" customHeight="1" x14ac:dyDescent="0.15">
      <c r="A8" s="33">
        <f>IF(AA8&lt;1," ",AA8)</f>
        <v>75</v>
      </c>
      <c r="B8" s="115" t="s">
        <v>67</v>
      </c>
      <c r="C8" s="115" t="s">
        <v>65</v>
      </c>
      <c r="D8" s="81">
        <v>12</v>
      </c>
      <c r="E8" s="34">
        <v>2</v>
      </c>
      <c r="F8" s="35">
        <v>4</v>
      </c>
      <c r="G8" s="34">
        <v>3</v>
      </c>
      <c r="H8" s="36">
        <v>9</v>
      </c>
      <c r="I8" s="37"/>
      <c r="J8" s="36"/>
      <c r="K8" s="35"/>
      <c r="L8" s="76">
        <f t="shared" si="0"/>
        <v>2</v>
      </c>
      <c r="M8" s="27">
        <f t="shared" si="1"/>
        <v>3</v>
      </c>
      <c r="N8" s="27">
        <f t="shared" si="2"/>
        <v>4</v>
      </c>
      <c r="O8" s="30">
        <f t="shared" si="3"/>
        <v>54</v>
      </c>
      <c r="P8" s="32"/>
      <c r="Q8" s="31">
        <f t="shared" si="4"/>
        <v>2</v>
      </c>
      <c r="R8" s="31">
        <f t="shared" si="5"/>
        <v>3</v>
      </c>
      <c r="S8" s="31">
        <f t="shared" si="6"/>
        <v>4</v>
      </c>
      <c r="T8" s="31">
        <f t="shared" si="7"/>
        <v>54</v>
      </c>
      <c r="V8" s="31">
        <f t="shared" si="8"/>
        <v>2</v>
      </c>
      <c r="W8" s="31">
        <f t="shared" si="9"/>
        <v>3</v>
      </c>
      <c r="X8" s="31">
        <f t="shared" si="10"/>
        <v>4</v>
      </c>
      <c r="Y8" s="31">
        <f t="shared" si="11"/>
        <v>9</v>
      </c>
      <c r="Z8" s="31">
        <f t="shared" si="12"/>
        <v>12</v>
      </c>
      <c r="AA8" s="31">
        <f t="shared" si="13"/>
        <v>75</v>
      </c>
      <c r="AE8" s="47"/>
      <c r="AF8" s="47"/>
    </row>
    <row r="9" spans="1:32" s="31" customFormat="1" ht="13" customHeight="1" x14ac:dyDescent="0.15">
      <c r="A9" s="33">
        <f>IF(AA9&lt;1," ",AA9)</f>
        <v>73</v>
      </c>
      <c r="B9" s="115" t="s">
        <v>12</v>
      </c>
      <c r="C9" s="115" t="s">
        <v>26</v>
      </c>
      <c r="D9" s="35">
        <v>3</v>
      </c>
      <c r="E9" s="34">
        <v>4</v>
      </c>
      <c r="F9" s="35">
        <v>2</v>
      </c>
      <c r="G9" s="34">
        <v>2</v>
      </c>
      <c r="H9" s="36"/>
      <c r="I9" s="37"/>
      <c r="J9" s="36"/>
      <c r="K9" s="35"/>
      <c r="L9" s="76">
        <f t="shared" si="0"/>
        <v>2</v>
      </c>
      <c r="M9" s="27">
        <f t="shared" si="1"/>
        <v>2</v>
      </c>
      <c r="N9" s="27">
        <f t="shared" si="2"/>
        <v>3</v>
      </c>
      <c r="O9" s="30">
        <f t="shared" si="3"/>
        <v>56</v>
      </c>
      <c r="P9" s="92"/>
      <c r="Q9" s="47">
        <f t="shared" si="4"/>
        <v>2</v>
      </c>
      <c r="R9" s="47">
        <f t="shared" si="5"/>
        <v>2</v>
      </c>
      <c r="S9" s="47">
        <f t="shared" si="6"/>
        <v>3</v>
      </c>
      <c r="T9" s="47">
        <f t="shared" si="7"/>
        <v>56</v>
      </c>
      <c r="U9" s="47"/>
      <c r="V9" s="47">
        <f t="shared" si="8"/>
        <v>2</v>
      </c>
      <c r="W9" s="47">
        <f t="shared" si="9"/>
        <v>2</v>
      </c>
      <c r="X9" s="47">
        <f t="shared" si="10"/>
        <v>3</v>
      </c>
      <c r="Y9" s="47">
        <f t="shared" si="11"/>
        <v>4</v>
      </c>
      <c r="Z9" s="47">
        <f t="shared" si="12"/>
        <v>21</v>
      </c>
      <c r="AA9" s="47">
        <f t="shared" si="13"/>
        <v>73</v>
      </c>
      <c r="AB9" s="47"/>
      <c r="AC9" s="47"/>
      <c r="AD9" s="47"/>
      <c r="AE9" s="47"/>
      <c r="AF9"/>
    </row>
    <row r="10" spans="1:32" s="31" customFormat="1" ht="13" customHeight="1" x14ac:dyDescent="0.15">
      <c r="A10" s="33">
        <f>IF(AA10&lt;1," ",AA10)</f>
        <v>70</v>
      </c>
      <c r="B10" s="115" t="s">
        <v>14</v>
      </c>
      <c r="C10" s="115" t="s">
        <v>128</v>
      </c>
      <c r="D10" s="35">
        <v>4</v>
      </c>
      <c r="E10" s="34">
        <v>7</v>
      </c>
      <c r="F10" s="35">
        <v>5</v>
      </c>
      <c r="G10" s="34">
        <v>9</v>
      </c>
      <c r="H10" s="36">
        <v>10</v>
      </c>
      <c r="I10" s="37"/>
      <c r="J10" s="36"/>
      <c r="K10" s="35"/>
      <c r="L10" s="76">
        <f t="shared" si="0"/>
        <v>4</v>
      </c>
      <c r="M10" s="27">
        <f t="shared" si="1"/>
        <v>5</v>
      </c>
      <c r="N10" s="27">
        <f t="shared" si="2"/>
        <v>7</v>
      </c>
      <c r="O10" s="30">
        <f t="shared" si="3"/>
        <v>47</v>
      </c>
      <c r="P10" s="32"/>
      <c r="Q10" s="31">
        <f t="shared" si="4"/>
        <v>4</v>
      </c>
      <c r="R10" s="31">
        <f t="shared" si="5"/>
        <v>5</v>
      </c>
      <c r="S10" s="31">
        <f t="shared" si="6"/>
        <v>7</v>
      </c>
      <c r="T10" s="31">
        <f t="shared" si="7"/>
        <v>47</v>
      </c>
      <c r="V10" s="31">
        <f t="shared" si="8"/>
        <v>4</v>
      </c>
      <c r="W10" s="31">
        <f t="shared" si="9"/>
        <v>5</v>
      </c>
      <c r="X10" s="31">
        <f t="shared" si="10"/>
        <v>7</v>
      </c>
      <c r="Y10" s="31">
        <f t="shared" si="11"/>
        <v>9</v>
      </c>
      <c r="Z10" s="31">
        <f t="shared" si="12"/>
        <v>10</v>
      </c>
      <c r="AA10" s="31">
        <f t="shared" si="13"/>
        <v>70</v>
      </c>
      <c r="AE10" s="47"/>
    </row>
    <row r="11" spans="1:32" ht="13" customHeight="1" x14ac:dyDescent="0.15">
      <c r="A11" s="33">
        <f>IF(AA11&lt;1," ",AA11)</f>
        <v>62</v>
      </c>
      <c r="B11" s="115" t="s">
        <v>66</v>
      </c>
      <c r="C11" s="115" t="s">
        <v>8</v>
      </c>
      <c r="D11" s="35">
        <v>1</v>
      </c>
      <c r="E11" s="34"/>
      <c r="F11" s="35">
        <v>3</v>
      </c>
      <c r="G11" s="34">
        <v>11</v>
      </c>
      <c r="H11" s="36">
        <v>7</v>
      </c>
      <c r="I11" s="37"/>
      <c r="J11" s="36"/>
      <c r="K11" s="35"/>
      <c r="L11" s="76">
        <f t="shared" si="0"/>
        <v>1</v>
      </c>
      <c r="M11" s="27">
        <f t="shared" si="1"/>
        <v>3</v>
      </c>
      <c r="N11" s="27">
        <f t="shared" si="2"/>
        <v>7</v>
      </c>
      <c r="O11" s="30">
        <f t="shared" si="3"/>
        <v>52</v>
      </c>
      <c r="P11" s="32"/>
      <c r="Q11" s="31">
        <f t="shared" si="4"/>
        <v>1</v>
      </c>
      <c r="R11" s="31">
        <f t="shared" si="5"/>
        <v>3</v>
      </c>
      <c r="S11" s="31">
        <f t="shared" si="6"/>
        <v>7</v>
      </c>
      <c r="T11" s="31">
        <f t="shared" si="7"/>
        <v>52</v>
      </c>
      <c r="U11" s="31"/>
      <c r="V11" s="31">
        <f t="shared" si="8"/>
        <v>1</v>
      </c>
      <c r="W11" s="31">
        <f t="shared" si="9"/>
        <v>3</v>
      </c>
      <c r="X11" s="31">
        <f t="shared" si="10"/>
        <v>7</v>
      </c>
      <c r="Y11" s="31">
        <f t="shared" si="11"/>
        <v>11</v>
      </c>
      <c r="Z11" s="31">
        <f t="shared" si="12"/>
        <v>21</v>
      </c>
      <c r="AA11" s="31">
        <f t="shared" si="13"/>
        <v>62</v>
      </c>
      <c r="AB11" s="31"/>
      <c r="AC11" s="31"/>
      <c r="AD11" s="31"/>
      <c r="AE11" s="47"/>
      <c r="AF11" s="47"/>
    </row>
    <row r="12" spans="1:32" ht="13" customHeight="1" x14ac:dyDescent="0.15">
      <c r="A12" s="33">
        <f>IF(AA12&lt;1," ",AA12)</f>
        <v>49</v>
      </c>
      <c r="B12" s="115" t="s">
        <v>10</v>
      </c>
      <c r="C12" s="115" t="s">
        <v>9</v>
      </c>
      <c r="D12" s="35">
        <v>7</v>
      </c>
      <c r="E12" s="34">
        <v>6</v>
      </c>
      <c r="F12" s="35"/>
      <c r="G12" s="34">
        <v>10</v>
      </c>
      <c r="H12" s="36">
        <v>12</v>
      </c>
      <c r="I12" s="37"/>
      <c r="J12" s="36"/>
      <c r="K12" s="35"/>
      <c r="L12" s="76">
        <f t="shared" si="0"/>
        <v>6</v>
      </c>
      <c r="M12" s="27">
        <f t="shared" si="1"/>
        <v>7</v>
      </c>
      <c r="N12" s="27">
        <f t="shared" si="2"/>
        <v>10</v>
      </c>
      <c r="O12" s="30">
        <f t="shared" si="3"/>
        <v>40</v>
      </c>
      <c r="P12" s="32"/>
      <c r="Q12" s="31">
        <f t="shared" si="4"/>
        <v>6</v>
      </c>
      <c r="R12" s="31">
        <f t="shared" si="5"/>
        <v>7</v>
      </c>
      <c r="S12" s="31">
        <f t="shared" si="6"/>
        <v>10</v>
      </c>
      <c r="T12" s="31">
        <f t="shared" si="7"/>
        <v>40</v>
      </c>
      <c r="U12" s="31"/>
      <c r="V12" s="31">
        <f t="shared" si="8"/>
        <v>6</v>
      </c>
      <c r="W12" s="31">
        <f t="shared" si="9"/>
        <v>7</v>
      </c>
      <c r="X12" s="31">
        <f t="shared" si="10"/>
        <v>10</v>
      </c>
      <c r="Y12" s="31">
        <f t="shared" si="11"/>
        <v>12</v>
      </c>
      <c r="Z12" s="31">
        <f t="shared" si="12"/>
        <v>21</v>
      </c>
      <c r="AA12" s="31">
        <f t="shared" si="13"/>
        <v>49</v>
      </c>
      <c r="AB12" s="31"/>
      <c r="AC12" s="31"/>
      <c r="AD12" s="31"/>
      <c r="AE12" s="47"/>
      <c r="AF12" s="31"/>
    </row>
    <row r="13" spans="1:32" ht="13" customHeight="1" x14ac:dyDescent="0.15">
      <c r="A13" s="33">
        <f>IF(AA13&lt;1," ",AA13)</f>
        <v>48</v>
      </c>
      <c r="B13" s="115" t="s">
        <v>73</v>
      </c>
      <c r="C13" s="115" t="s">
        <v>100</v>
      </c>
      <c r="D13" s="35">
        <v>9</v>
      </c>
      <c r="E13" s="34">
        <v>8</v>
      </c>
      <c r="F13" s="35"/>
      <c r="G13" s="34">
        <v>8</v>
      </c>
      <c r="H13" s="36">
        <v>11</v>
      </c>
      <c r="I13" s="37"/>
      <c r="J13" s="36"/>
      <c r="K13" s="35"/>
      <c r="L13" s="76">
        <f t="shared" si="0"/>
        <v>8</v>
      </c>
      <c r="M13" s="27">
        <f t="shared" si="1"/>
        <v>8</v>
      </c>
      <c r="N13" s="27">
        <f t="shared" si="2"/>
        <v>9</v>
      </c>
      <c r="O13" s="30">
        <f t="shared" si="3"/>
        <v>38</v>
      </c>
      <c r="P13" s="32"/>
      <c r="Q13" s="31">
        <f t="shared" si="4"/>
        <v>8</v>
      </c>
      <c r="R13" s="31">
        <f t="shared" si="5"/>
        <v>8</v>
      </c>
      <c r="S13" s="31">
        <f t="shared" si="6"/>
        <v>9</v>
      </c>
      <c r="T13" s="31">
        <f t="shared" si="7"/>
        <v>38</v>
      </c>
      <c r="U13" s="31"/>
      <c r="V13" s="31">
        <f t="shared" si="8"/>
        <v>8</v>
      </c>
      <c r="W13" s="31">
        <f t="shared" si="9"/>
        <v>8</v>
      </c>
      <c r="X13" s="31">
        <f t="shared" si="10"/>
        <v>9</v>
      </c>
      <c r="Y13" s="31">
        <f t="shared" si="11"/>
        <v>11</v>
      </c>
      <c r="Z13" s="31">
        <f t="shared" si="12"/>
        <v>21</v>
      </c>
      <c r="AA13" s="31">
        <f t="shared" si="13"/>
        <v>48</v>
      </c>
      <c r="AB13" s="31"/>
      <c r="AC13" s="31"/>
      <c r="AD13" s="31"/>
      <c r="AE13" s="47"/>
      <c r="AF13" s="47"/>
    </row>
    <row r="14" spans="1:32" ht="13" customHeight="1" x14ac:dyDescent="0.15">
      <c r="A14" s="33">
        <f>IF(AA14&lt;1," ",AA14)</f>
        <v>47</v>
      </c>
      <c r="B14" s="115" t="s">
        <v>15</v>
      </c>
      <c r="C14" s="115" t="s">
        <v>100</v>
      </c>
      <c r="D14" s="35">
        <v>10</v>
      </c>
      <c r="E14" s="34"/>
      <c r="F14" s="35"/>
      <c r="G14" s="34">
        <v>1</v>
      </c>
      <c r="H14" s="36">
        <v>5</v>
      </c>
      <c r="I14" s="37"/>
      <c r="J14" s="36"/>
      <c r="K14" s="35"/>
      <c r="L14" s="76">
        <f t="shared" si="0"/>
        <v>1</v>
      </c>
      <c r="M14" s="27">
        <f t="shared" si="1"/>
        <v>5</v>
      </c>
      <c r="N14" s="27">
        <f t="shared" si="2"/>
        <v>10</v>
      </c>
      <c r="O14" s="30">
        <f t="shared" si="3"/>
        <v>47</v>
      </c>
      <c r="P14" s="92"/>
      <c r="Q14" s="47">
        <f t="shared" si="4"/>
        <v>1</v>
      </c>
      <c r="R14" s="47">
        <f t="shared" si="5"/>
        <v>5</v>
      </c>
      <c r="S14" s="47">
        <f t="shared" si="6"/>
        <v>10</v>
      </c>
      <c r="T14" s="47">
        <f t="shared" si="7"/>
        <v>47</v>
      </c>
      <c r="U14" s="47"/>
      <c r="V14" s="47">
        <f t="shared" si="8"/>
        <v>1</v>
      </c>
      <c r="W14" s="47">
        <f t="shared" si="9"/>
        <v>5</v>
      </c>
      <c r="X14" s="47">
        <f t="shared" si="10"/>
        <v>10</v>
      </c>
      <c r="Y14" s="47">
        <f t="shared" si="11"/>
        <v>21</v>
      </c>
      <c r="Z14" s="47">
        <f t="shared" si="12"/>
        <v>21</v>
      </c>
      <c r="AA14" s="47">
        <f t="shared" si="13"/>
        <v>47</v>
      </c>
      <c r="AB14" s="47"/>
      <c r="AC14" s="47"/>
      <c r="AD14" s="47"/>
      <c r="AE14" s="47"/>
    </row>
    <row r="15" spans="1:32" ht="13" customHeight="1" x14ac:dyDescent="0.15">
      <c r="A15" s="33">
        <f>IF(AA15&lt;1," ",AA15)</f>
        <v>40</v>
      </c>
      <c r="B15" s="115" t="s">
        <v>22</v>
      </c>
      <c r="C15" s="115" t="s">
        <v>8</v>
      </c>
      <c r="D15" s="81">
        <v>13</v>
      </c>
      <c r="E15" s="34"/>
      <c r="F15" s="35"/>
      <c r="G15" s="34">
        <v>6</v>
      </c>
      <c r="H15" s="36">
        <v>4</v>
      </c>
      <c r="I15" s="37"/>
      <c r="J15" s="36"/>
      <c r="K15" s="35"/>
      <c r="L15" s="76">
        <f t="shared" si="0"/>
        <v>4</v>
      </c>
      <c r="M15" s="27">
        <f t="shared" si="1"/>
        <v>6</v>
      </c>
      <c r="N15" s="27">
        <f t="shared" si="2"/>
        <v>13</v>
      </c>
      <c r="O15" s="30">
        <f t="shared" si="3"/>
        <v>40</v>
      </c>
      <c r="P15" s="92"/>
      <c r="Q15" s="47">
        <f t="shared" si="4"/>
        <v>4</v>
      </c>
      <c r="R15" s="47">
        <f t="shared" si="5"/>
        <v>6</v>
      </c>
      <c r="S15" s="47">
        <f t="shared" si="6"/>
        <v>13</v>
      </c>
      <c r="T15" s="47">
        <f t="shared" si="7"/>
        <v>40</v>
      </c>
      <c r="U15" s="47"/>
      <c r="V15" s="47">
        <f t="shared" si="8"/>
        <v>4</v>
      </c>
      <c r="W15" s="47">
        <f t="shared" si="9"/>
        <v>6</v>
      </c>
      <c r="X15" s="47">
        <f t="shared" si="10"/>
        <v>13</v>
      </c>
      <c r="Y15" s="47">
        <f t="shared" si="11"/>
        <v>21</v>
      </c>
      <c r="Z15" s="47">
        <f t="shared" si="12"/>
        <v>21</v>
      </c>
      <c r="AA15" s="47">
        <f t="shared" si="13"/>
        <v>40</v>
      </c>
      <c r="AB15" s="47"/>
      <c r="AC15" s="47"/>
      <c r="AD15" s="47"/>
      <c r="AE15" s="47"/>
    </row>
    <row r="16" spans="1:32" ht="13" customHeight="1" x14ac:dyDescent="0.15">
      <c r="A16" s="33">
        <f>IF(AA16&lt;1," ",AA16)</f>
        <v>20</v>
      </c>
      <c r="B16" s="34" t="s">
        <v>195</v>
      </c>
      <c r="C16" s="34" t="s">
        <v>192</v>
      </c>
      <c r="D16" s="81"/>
      <c r="E16" s="34"/>
      <c r="F16" s="35"/>
      <c r="G16" s="34"/>
      <c r="H16" s="36">
        <v>1</v>
      </c>
      <c r="I16" s="37"/>
      <c r="J16" s="36"/>
      <c r="K16" s="35"/>
      <c r="L16" s="76">
        <f t="shared" si="0"/>
        <v>1</v>
      </c>
      <c r="M16" s="27" t="str">
        <f t="shared" si="1"/>
        <v xml:space="preserve"> </v>
      </c>
      <c r="N16" s="27" t="str">
        <f t="shared" si="2"/>
        <v xml:space="preserve"> </v>
      </c>
      <c r="O16" s="30">
        <f t="shared" si="3"/>
        <v>20</v>
      </c>
      <c r="P16" s="92"/>
      <c r="Q16" s="47">
        <f t="shared" si="4"/>
        <v>1</v>
      </c>
      <c r="R16" s="47">
        <f t="shared" si="5"/>
        <v>21</v>
      </c>
      <c r="S16" s="47">
        <f t="shared" si="6"/>
        <v>21</v>
      </c>
      <c r="T16" s="47">
        <f t="shared" si="7"/>
        <v>20</v>
      </c>
      <c r="U16" s="47"/>
      <c r="V16" s="47">
        <f t="shared" si="8"/>
        <v>1</v>
      </c>
      <c r="W16" s="47">
        <f t="shared" si="9"/>
        <v>21</v>
      </c>
      <c r="X16" s="47">
        <f t="shared" si="10"/>
        <v>21</v>
      </c>
      <c r="Y16" s="47">
        <f t="shared" si="11"/>
        <v>21</v>
      </c>
      <c r="Z16" s="47">
        <f t="shared" si="12"/>
        <v>21</v>
      </c>
      <c r="AA16" s="47">
        <f t="shared" si="13"/>
        <v>20</v>
      </c>
      <c r="AB16" s="47"/>
      <c r="AC16" s="47"/>
      <c r="AD16" s="47"/>
      <c r="AE16" s="47"/>
    </row>
    <row r="17" spans="1:31" ht="13" customHeight="1" x14ac:dyDescent="0.15">
      <c r="A17" s="33">
        <f>IF(AA17&lt;1," ",AA17)</f>
        <v>15</v>
      </c>
      <c r="B17" s="116" t="s">
        <v>68</v>
      </c>
      <c r="C17" s="116" t="s">
        <v>26</v>
      </c>
      <c r="D17" s="35">
        <v>6</v>
      </c>
      <c r="E17" s="34"/>
      <c r="F17" s="35"/>
      <c r="G17" s="34"/>
      <c r="H17" s="36"/>
      <c r="I17" s="37"/>
      <c r="J17" s="36"/>
      <c r="K17" s="35"/>
      <c r="L17" s="76">
        <f t="shared" si="0"/>
        <v>6</v>
      </c>
      <c r="M17" s="27" t="str">
        <f t="shared" si="1"/>
        <v xml:space="preserve"> </v>
      </c>
      <c r="N17" s="27" t="str">
        <f t="shared" si="2"/>
        <v xml:space="preserve"> </v>
      </c>
      <c r="O17" s="30">
        <f t="shared" si="3"/>
        <v>15</v>
      </c>
      <c r="P17" s="92"/>
      <c r="Q17" s="47">
        <f t="shared" si="4"/>
        <v>6</v>
      </c>
      <c r="R17" s="47">
        <f t="shared" si="5"/>
        <v>21</v>
      </c>
      <c r="S17" s="47">
        <f t="shared" si="6"/>
        <v>21</v>
      </c>
      <c r="T17" s="47">
        <f t="shared" si="7"/>
        <v>15</v>
      </c>
      <c r="U17" s="47"/>
      <c r="V17" s="47">
        <f t="shared" si="8"/>
        <v>6</v>
      </c>
      <c r="W17" s="47">
        <f t="shared" si="9"/>
        <v>21</v>
      </c>
      <c r="X17" s="47">
        <f t="shared" si="10"/>
        <v>21</v>
      </c>
      <c r="Y17" s="47">
        <f t="shared" si="11"/>
        <v>21</v>
      </c>
      <c r="Z17" s="47">
        <f t="shared" si="12"/>
        <v>21</v>
      </c>
      <c r="AA17" s="47">
        <f t="shared" si="13"/>
        <v>15</v>
      </c>
      <c r="AB17" s="47"/>
      <c r="AC17" s="47"/>
      <c r="AD17" s="47"/>
      <c r="AE17" s="47"/>
    </row>
    <row r="18" spans="1:31" ht="13" customHeight="1" x14ac:dyDescent="0.15">
      <c r="A18" s="34">
        <f>IF(AA18&lt;1," ",AA18)</f>
        <v>15</v>
      </c>
      <c r="B18" s="34" t="s">
        <v>160</v>
      </c>
      <c r="C18" s="34" t="s">
        <v>161</v>
      </c>
      <c r="D18" s="97"/>
      <c r="E18" s="34"/>
      <c r="F18" s="34">
        <v>6</v>
      </c>
      <c r="G18" s="34"/>
      <c r="H18" s="36"/>
      <c r="I18" s="37"/>
      <c r="J18" s="36"/>
      <c r="K18" s="35"/>
      <c r="L18" s="76">
        <f t="shared" si="0"/>
        <v>6</v>
      </c>
      <c r="M18" s="27" t="str">
        <f t="shared" si="1"/>
        <v xml:space="preserve"> </v>
      </c>
      <c r="N18" s="27" t="str">
        <f t="shared" si="2"/>
        <v xml:space="preserve"> </v>
      </c>
      <c r="O18" s="30">
        <f t="shared" si="3"/>
        <v>15</v>
      </c>
      <c r="P18" s="92"/>
      <c r="Q18" s="47">
        <f t="shared" si="4"/>
        <v>6</v>
      </c>
      <c r="R18" s="47">
        <f t="shared" si="5"/>
        <v>21</v>
      </c>
      <c r="S18" s="47">
        <f t="shared" si="6"/>
        <v>21</v>
      </c>
      <c r="T18" s="47">
        <f t="shared" si="7"/>
        <v>15</v>
      </c>
      <c r="U18" s="47"/>
      <c r="V18" s="47">
        <f t="shared" si="8"/>
        <v>6</v>
      </c>
      <c r="W18" s="47">
        <f t="shared" si="9"/>
        <v>21</v>
      </c>
      <c r="X18" s="47">
        <f t="shared" si="10"/>
        <v>21</v>
      </c>
      <c r="Y18" s="47">
        <f t="shared" si="11"/>
        <v>21</v>
      </c>
      <c r="Z18" s="47">
        <f t="shared" si="12"/>
        <v>21</v>
      </c>
      <c r="AA18" s="47">
        <f t="shared" si="13"/>
        <v>15</v>
      </c>
      <c r="AB18" s="47"/>
      <c r="AC18" s="47"/>
      <c r="AD18" s="47"/>
      <c r="AE18" s="47"/>
    </row>
    <row r="19" spans="1:31" ht="13" customHeight="1" x14ac:dyDescent="0.15">
      <c r="A19" s="34">
        <f>IF(AA19&lt;1," ",AA19)</f>
        <v>15</v>
      </c>
      <c r="B19" s="34" t="s">
        <v>196</v>
      </c>
      <c r="C19" s="34" t="s">
        <v>197</v>
      </c>
      <c r="D19" s="97"/>
      <c r="E19" s="34"/>
      <c r="F19" s="34"/>
      <c r="G19" s="34"/>
      <c r="H19" s="36">
        <v>6</v>
      </c>
      <c r="I19" s="37"/>
      <c r="J19" s="36"/>
      <c r="K19" s="35"/>
      <c r="L19" s="76">
        <f t="shared" si="0"/>
        <v>6</v>
      </c>
      <c r="M19" s="27" t="str">
        <f t="shared" si="1"/>
        <v xml:space="preserve"> </v>
      </c>
      <c r="N19" s="27" t="str">
        <f t="shared" si="2"/>
        <v xml:space="preserve"> </v>
      </c>
      <c r="O19" s="30">
        <f t="shared" si="3"/>
        <v>15</v>
      </c>
      <c r="P19" s="92"/>
      <c r="Q19" s="47">
        <f t="shared" si="4"/>
        <v>6</v>
      </c>
      <c r="R19" s="47">
        <f t="shared" si="5"/>
        <v>21</v>
      </c>
      <c r="S19" s="47">
        <f t="shared" si="6"/>
        <v>21</v>
      </c>
      <c r="T19" s="47">
        <f t="shared" si="7"/>
        <v>15</v>
      </c>
      <c r="U19" s="47"/>
      <c r="V19" s="47">
        <f t="shared" si="8"/>
        <v>6</v>
      </c>
      <c r="W19" s="47">
        <f t="shared" si="9"/>
        <v>21</v>
      </c>
      <c r="X19" s="47">
        <f t="shared" si="10"/>
        <v>21</v>
      </c>
      <c r="Y19" s="47">
        <f t="shared" si="11"/>
        <v>21</v>
      </c>
      <c r="Z19" s="47">
        <f t="shared" si="12"/>
        <v>21</v>
      </c>
      <c r="AA19" s="47">
        <f t="shared" si="13"/>
        <v>15</v>
      </c>
      <c r="AB19" s="47"/>
      <c r="AC19" s="47"/>
      <c r="AD19" s="47"/>
      <c r="AE19" s="47"/>
    </row>
    <row r="20" spans="1:31" ht="13" customHeight="1" x14ac:dyDescent="0.15">
      <c r="A20" s="34">
        <f>IF(AA20&lt;1," ",AA20)</f>
        <v>12</v>
      </c>
      <c r="B20" s="34" t="s">
        <v>162</v>
      </c>
      <c r="C20" s="34" t="s">
        <v>25</v>
      </c>
      <c r="D20" s="97"/>
      <c r="E20" s="34"/>
      <c r="F20" s="34">
        <v>9</v>
      </c>
      <c r="G20" s="34"/>
      <c r="H20" s="36"/>
      <c r="I20" s="37"/>
      <c r="J20" s="36"/>
      <c r="K20" s="35"/>
      <c r="L20" s="76">
        <f t="shared" ref="L20:L31" si="14">IF(Q20&gt;20," ",Q20)</f>
        <v>9</v>
      </c>
      <c r="M20" s="27" t="str">
        <f t="shared" ref="M20:M31" si="15">IF(R20&gt;20," ",R20)</f>
        <v xml:space="preserve"> </v>
      </c>
      <c r="N20" s="27" t="str">
        <f t="shared" ref="N20:N31" si="16">IF(S20&gt;20," ",S20)</f>
        <v xml:space="preserve"> </v>
      </c>
      <c r="O20" s="30">
        <f t="shared" ref="O20:O31" si="17">IF(T20&lt;1," ",T20)</f>
        <v>12</v>
      </c>
      <c r="P20" s="92"/>
      <c r="Q20" s="47">
        <f t="shared" ref="Q20:Q31" si="18">IF(COUNT(D20:K20)&gt;0,SMALL(D20:K20,1),21)</f>
        <v>9</v>
      </c>
      <c r="R20" s="47">
        <f t="shared" ref="R20:R31" si="19">IF(COUNT(D20:K20)&gt;1,SMALL(D20:K20,2),21)</f>
        <v>21</v>
      </c>
      <c r="S20" s="47">
        <f t="shared" ref="S20:S31" si="20">IF(COUNT(D20:K20)&gt;2,SMALL(D20:K20,3),21)</f>
        <v>21</v>
      </c>
      <c r="T20" s="47">
        <f t="shared" ref="T20:T31" si="21">21*3-Q20-R20-S20-((3-COUNT(Q20:S20))*21)</f>
        <v>12</v>
      </c>
      <c r="U20" s="47"/>
      <c r="V20" s="47">
        <f t="shared" ref="V20:V31" si="22">IF(COUNT(D20:K20)&gt;0,SMALL(D20:K20,1),21)</f>
        <v>9</v>
      </c>
      <c r="W20" s="47">
        <f t="shared" ref="W20:W31" si="23">IF(COUNT(D20:K20)&gt;1,SMALL(D20:K20,2),21)</f>
        <v>21</v>
      </c>
      <c r="X20" s="47">
        <f t="shared" ref="X20:X31" si="24">IF(COUNT(D20:K20)&gt;2,SMALL(D20:K20,3),21)</f>
        <v>21</v>
      </c>
      <c r="Y20" s="47">
        <f t="shared" ref="Y20:Y31" si="25">IF(COUNT(D20:K20)&gt;3,SMALL(D20:K20,4),21)</f>
        <v>21</v>
      </c>
      <c r="Z20" s="47">
        <f t="shared" ref="Z20:Z31" si="26">IF(COUNT(D20:K20)&gt;4,SMALL(D20:K20,5),21)</f>
        <v>21</v>
      </c>
      <c r="AA20" s="47">
        <f t="shared" ref="AA20:AA31" si="27">21*5-V20-W20-X20-Y20-Z20-((5-COUNT(V20:Z20))*21)</f>
        <v>12</v>
      </c>
      <c r="AB20" s="47"/>
      <c r="AC20" s="47"/>
      <c r="AD20" s="47"/>
      <c r="AE20" s="47"/>
    </row>
    <row r="21" spans="1:31" ht="13" customHeight="1" x14ac:dyDescent="0.15">
      <c r="A21" s="34">
        <f>IF(AA21&lt;1," ",AA21)</f>
        <v>10</v>
      </c>
      <c r="B21" s="115" t="s">
        <v>129</v>
      </c>
      <c r="C21" s="115" t="s">
        <v>130</v>
      </c>
      <c r="D21" s="97">
        <v>11</v>
      </c>
      <c r="E21" s="34"/>
      <c r="F21" s="34"/>
      <c r="G21" s="34"/>
      <c r="H21" s="36"/>
      <c r="I21" s="37"/>
      <c r="J21" s="36"/>
      <c r="K21" s="35"/>
      <c r="L21" s="76">
        <f t="shared" si="14"/>
        <v>11</v>
      </c>
      <c r="M21" s="27" t="str">
        <f t="shared" si="15"/>
        <v xml:space="preserve"> </v>
      </c>
      <c r="N21" s="27" t="str">
        <f t="shared" si="16"/>
        <v xml:space="preserve"> </v>
      </c>
      <c r="O21" s="30">
        <f t="shared" si="17"/>
        <v>10</v>
      </c>
      <c r="P21" s="92"/>
      <c r="Q21" s="47">
        <f t="shared" si="18"/>
        <v>11</v>
      </c>
      <c r="R21" s="47">
        <f t="shared" si="19"/>
        <v>21</v>
      </c>
      <c r="S21" s="47">
        <f t="shared" si="20"/>
        <v>21</v>
      </c>
      <c r="T21" s="47">
        <f t="shared" si="21"/>
        <v>10</v>
      </c>
      <c r="U21" s="47"/>
      <c r="V21" s="47">
        <f t="shared" si="22"/>
        <v>11</v>
      </c>
      <c r="W21" s="47">
        <f t="shared" si="23"/>
        <v>21</v>
      </c>
      <c r="X21" s="47">
        <f t="shared" si="24"/>
        <v>21</v>
      </c>
      <c r="Y21" s="47">
        <f t="shared" si="25"/>
        <v>21</v>
      </c>
      <c r="Z21" s="47">
        <f t="shared" si="26"/>
        <v>21</v>
      </c>
      <c r="AA21" s="47">
        <f t="shared" si="27"/>
        <v>10</v>
      </c>
      <c r="AB21" s="47"/>
      <c r="AC21" s="47"/>
      <c r="AD21" s="47"/>
      <c r="AE21" s="47"/>
    </row>
    <row r="22" spans="1:31" ht="13" customHeight="1" x14ac:dyDescent="0.15">
      <c r="A22" s="33">
        <f>IF(AA22&lt;1," ",AA22)</f>
        <v>9</v>
      </c>
      <c r="B22" s="115" t="s">
        <v>182</v>
      </c>
      <c r="C22" s="115" t="s">
        <v>56</v>
      </c>
      <c r="D22" s="81"/>
      <c r="E22" s="34"/>
      <c r="F22" s="35"/>
      <c r="G22" s="34">
        <v>12</v>
      </c>
      <c r="H22" s="36"/>
      <c r="I22" s="37"/>
      <c r="J22" s="36"/>
      <c r="K22" s="35"/>
      <c r="L22" s="76">
        <f t="shared" si="14"/>
        <v>12</v>
      </c>
      <c r="M22" s="27" t="str">
        <f t="shared" si="15"/>
        <v xml:space="preserve"> </v>
      </c>
      <c r="N22" s="27" t="str">
        <f t="shared" si="16"/>
        <v xml:space="preserve"> </v>
      </c>
      <c r="O22" s="30">
        <f t="shared" si="17"/>
        <v>9</v>
      </c>
      <c r="P22" s="92"/>
      <c r="Q22" s="47">
        <f t="shared" si="18"/>
        <v>12</v>
      </c>
      <c r="R22" s="47">
        <f t="shared" si="19"/>
        <v>21</v>
      </c>
      <c r="S22" s="47">
        <f t="shared" si="20"/>
        <v>21</v>
      </c>
      <c r="T22" s="47">
        <f t="shared" si="21"/>
        <v>9</v>
      </c>
      <c r="U22" s="47"/>
      <c r="V22" s="47">
        <f t="shared" si="22"/>
        <v>12</v>
      </c>
      <c r="W22" s="47">
        <f t="shared" si="23"/>
        <v>21</v>
      </c>
      <c r="X22" s="47">
        <f t="shared" si="24"/>
        <v>21</v>
      </c>
      <c r="Y22" s="47">
        <f t="shared" si="25"/>
        <v>21</v>
      </c>
      <c r="Z22" s="47">
        <f t="shared" si="26"/>
        <v>21</v>
      </c>
      <c r="AA22" s="47">
        <f t="shared" si="27"/>
        <v>9</v>
      </c>
      <c r="AB22" s="47"/>
      <c r="AC22" s="47"/>
      <c r="AD22" s="47"/>
      <c r="AE22" s="47"/>
    </row>
    <row r="23" spans="1:31" ht="13" customHeight="1" x14ac:dyDescent="0.15">
      <c r="A23" s="33">
        <f>IF(AA23&lt;1," ",AA23)</f>
        <v>7</v>
      </c>
      <c r="B23" s="115" t="s">
        <v>131</v>
      </c>
      <c r="C23" s="115" t="s">
        <v>7</v>
      </c>
      <c r="D23" s="81">
        <v>14</v>
      </c>
      <c r="E23" s="34"/>
      <c r="F23" s="35"/>
      <c r="G23" s="34"/>
      <c r="H23" s="36"/>
      <c r="I23" s="37"/>
      <c r="J23" s="36"/>
      <c r="K23" s="35"/>
      <c r="L23" s="76">
        <f t="shared" si="14"/>
        <v>14</v>
      </c>
      <c r="M23" s="27" t="str">
        <f t="shared" si="15"/>
        <v xml:space="preserve"> </v>
      </c>
      <c r="N23" s="27" t="str">
        <f t="shared" si="16"/>
        <v xml:space="preserve"> </v>
      </c>
      <c r="O23" s="30">
        <f t="shared" si="17"/>
        <v>7</v>
      </c>
      <c r="P23" s="92"/>
      <c r="Q23" s="47">
        <f t="shared" si="18"/>
        <v>14</v>
      </c>
      <c r="R23" s="47">
        <f t="shared" si="19"/>
        <v>21</v>
      </c>
      <c r="S23" s="47">
        <f t="shared" si="20"/>
        <v>21</v>
      </c>
      <c r="T23" s="47">
        <f t="shared" si="21"/>
        <v>7</v>
      </c>
      <c r="U23" s="47"/>
      <c r="V23" s="47">
        <f t="shared" si="22"/>
        <v>14</v>
      </c>
      <c r="W23" s="47">
        <f t="shared" si="23"/>
        <v>21</v>
      </c>
      <c r="X23" s="47">
        <f t="shared" si="24"/>
        <v>21</v>
      </c>
      <c r="Y23" s="47">
        <f t="shared" si="25"/>
        <v>21</v>
      </c>
      <c r="Z23" s="47">
        <f t="shared" si="26"/>
        <v>21</v>
      </c>
      <c r="AA23" s="47">
        <f t="shared" si="27"/>
        <v>7</v>
      </c>
      <c r="AB23" s="47"/>
      <c r="AC23" s="47"/>
      <c r="AD23" s="47"/>
      <c r="AE23" s="47"/>
    </row>
    <row r="24" spans="1:31" ht="13" customHeight="1" x14ac:dyDescent="0.15">
      <c r="A24" s="33" t="str">
        <f t="shared" ref="A20:A31" si="28">IF(AA24&lt;1," ",AA24)</f>
        <v xml:space="preserve"> </v>
      </c>
      <c r="B24" s="34"/>
      <c r="C24" s="34"/>
      <c r="D24" s="81"/>
      <c r="E24" s="34"/>
      <c r="F24" s="35"/>
      <c r="G24" s="34"/>
      <c r="H24" s="36"/>
      <c r="I24" s="37"/>
      <c r="J24" s="36"/>
      <c r="K24" s="35"/>
      <c r="L24" s="76" t="str">
        <f t="shared" si="14"/>
        <v xml:space="preserve"> </v>
      </c>
      <c r="M24" s="27" t="str">
        <f t="shared" si="15"/>
        <v xml:space="preserve"> </v>
      </c>
      <c r="N24" s="27" t="str">
        <f t="shared" si="16"/>
        <v xml:space="preserve"> </v>
      </c>
      <c r="O24" s="30" t="str">
        <f t="shared" si="17"/>
        <v xml:space="preserve"> </v>
      </c>
      <c r="P24" s="92"/>
      <c r="Q24" s="47">
        <f t="shared" si="18"/>
        <v>21</v>
      </c>
      <c r="R24" s="47">
        <f t="shared" si="19"/>
        <v>21</v>
      </c>
      <c r="S24" s="47">
        <f t="shared" si="20"/>
        <v>21</v>
      </c>
      <c r="T24" s="47">
        <f t="shared" si="21"/>
        <v>0</v>
      </c>
      <c r="U24" s="47"/>
      <c r="V24" s="47">
        <f t="shared" si="22"/>
        <v>21</v>
      </c>
      <c r="W24" s="47">
        <f t="shared" si="23"/>
        <v>21</v>
      </c>
      <c r="X24" s="47">
        <f t="shared" si="24"/>
        <v>21</v>
      </c>
      <c r="Y24" s="47">
        <f t="shared" si="25"/>
        <v>21</v>
      </c>
      <c r="Z24" s="47">
        <f t="shared" si="26"/>
        <v>21</v>
      </c>
      <c r="AA24" s="47">
        <f t="shared" si="27"/>
        <v>0</v>
      </c>
      <c r="AB24" s="47"/>
      <c r="AC24" s="47"/>
      <c r="AD24" s="47"/>
      <c r="AE24" s="47"/>
    </row>
    <row r="25" spans="1:31" ht="13" customHeight="1" x14ac:dyDescent="0.15">
      <c r="A25" s="33" t="str">
        <f t="shared" si="28"/>
        <v xml:space="preserve"> </v>
      </c>
      <c r="B25" s="34"/>
      <c r="C25" s="34"/>
      <c r="D25" s="81"/>
      <c r="E25" s="34"/>
      <c r="F25" s="35"/>
      <c r="G25" s="34"/>
      <c r="H25" s="36"/>
      <c r="I25" s="37"/>
      <c r="J25" s="36"/>
      <c r="K25" s="35"/>
      <c r="L25" s="76" t="str">
        <f t="shared" si="14"/>
        <v xml:space="preserve"> </v>
      </c>
      <c r="M25" s="27" t="str">
        <f t="shared" si="15"/>
        <v xml:space="preserve"> </v>
      </c>
      <c r="N25" s="27" t="str">
        <f t="shared" si="16"/>
        <v xml:space="preserve"> </v>
      </c>
      <c r="O25" s="30" t="str">
        <f t="shared" si="17"/>
        <v xml:space="preserve"> </v>
      </c>
      <c r="P25" s="92"/>
      <c r="Q25" s="47">
        <f t="shared" si="18"/>
        <v>21</v>
      </c>
      <c r="R25" s="47">
        <f t="shared" si="19"/>
        <v>21</v>
      </c>
      <c r="S25" s="47">
        <f t="shared" si="20"/>
        <v>21</v>
      </c>
      <c r="T25" s="47">
        <f t="shared" si="21"/>
        <v>0</v>
      </c>
      <c r="U25" s="47"/>
      <c r="V25" s="47">
        <f t="shared" si="22"/>
        <v>21</v>
      </c>
      <c r="W25" s="47">
        <f t="shared" si="23"/>
        <v>21</v>
      </c>
      <c r="X25" s="47">
        <f t="shared" si="24"/>
        <v>21</v>
      </c>
      <c r="Y25" s="47">
        <f t="shared" si="25"/>
        <v>21</v>
      </c>
      <c r="Z25" s="47">
        <f t="shared" si="26"/>
        <v>21</v>
      </c>
      <c r="AA25" s="47">
        <f t="shared" si="27"/>
        <v>0</v>
      </c>
      <c r="AB25" s="47"/>
      <c r="AC25" s="47"/>
      <c r="AD25" s="47"/>
      <c r="AE25" s="47"/>
    </row>
    <row r="26" spans="1:31" ht="13" customHeight="1" x14ac:dyDescent="0.15">
      <c r="A26" s="33" t="str">
        <f t="shared" si="28"/>
        <v xml:space="preserve"> </v>
      </c>
      <c r="B26" s="34"/>
      <c r="C26" s="34"/>
      <c r="D26" s="81"/>
      <c r="E26" s="34"/>
      <c r="F26" s="35"/>
      <c r="G26" s="34"/>
      <c r="H26" s="36"/>
      <c r="I26" s="37"/>
      <c r="J26" s="36"/>
      <c r="K26" s="35"/>
      <c r="L26" s="76" t="str">
        <f t="shared" si="14"/>
        <v xml:space="preserve"> </v>
      </c>
      <c r="M26" s="27" t="str">
        <f t="shared" si="15"/>
        <v xml:space="preserve"> </v>
      </c>
      <c r="N26" s="27" t="str">
        <f t="shared" si="16"/>
        <v xml:space="preserve"> </v>
      </c>
      <c r="O26" s="30" t="str">
        <f t="shared" si="17"/>
        <v xml:space="preserve"> </v>
      </c>
      <c r="P26" s="92"/>
      <c r="Q26" s="47">
        <f t="shared" si="18"/>
        <v>21</v>
      </c>
      <c r="R26" s="47">
        <f t="shared" si="19"/>
        <v>21</v>
      </c>
      <c r="S26" s="47">
        <f t="shared" si="20"/>
        <v>21</v>
      </c>
      <c r="T26" s="47">
        <f t="shared" si="21"/>
        <v>0</v>
      </c>
      <c r="U26" s="47"/>
      <c r="V26" s="47">
        <f t="shared" si="22"/>
        <v>21</v>
      </c>
      <c r="W26" s="47">
        <f t="shared" si="23"/>
        <v>21</v>
      </c>
      <c r="X26" s="47">
        <f t="shared" si="24"/>
        <v>21</v>
      </c>
      <c r="Y26" s="47">
        <f t="shared" si="25"/>
        <v>21</v>
      </c>
      <c r="Z26" s="47">
        <f t="shared" si="26"/>
        <v>21</v>
      </c>
      <c r="AA26" s="47">
        <f t="shared" si="27"/>
        <v>0</v>
      </c>
      <c r="AB26" s="47"/>
      <c r="AC26" s="47"/>
      <c r="AD26" s="47"/>
      <c r="AE26" s="47"/>
    </row>
    <row r="27" spans="1:31" ht="13" customHeight="1" x14ac:dyDescent="0.15">
      <c r="A27" s="33" t="str">
        <f t="shared" si="28"/>
        <v xml:space="preserve"> </v>
      </c>
      <c r="B27" s="34"/>
      <c r="C27" s="34"/>
      <c r="D27" s="81"/>
      <c r="E27" s="34"/>
      <c r="F27" s="35"/>
      <c r="G27" s="34"/>
      <c r="H27" s="36"/>
      <c r="I27" s="37"/>
      <c r="J27" s="36"/>
      <c r="K27" s="35"/>
      <c r="L27" s="76" t="str">
        <f t="shared" si="14"/>
        <v xml:space="preserve"> </v>
      </c>
      <c r="M27" s="27" t="str">
        <f t="shared" si="15"/>
        <v xml:space="preserve"> </v>
      </c>
      <c r="N27" s="27" t="str">
        <f t="shared" si="16"/>
        <v xml:space="preserve"> </v>
      </c>
      <c r="O27" s="30" t="str">
        <f t="shared" si="17"/>
        <v xml:space="preserve"> </v>
      </c>
      <c r="P27" s="92"/>
      <c r="Q27" s="47">
        <f t="shared" si="18"/>
        <v>21</v>
      </c>
      <c r="R27" s="47">
        <f t="shared" si="19"/>
        <v>21</v>
      </c>
      <c r="S27" s="47">
        <f t="shared" si="20"/>
        <v>21</v>
      </c>
      <c r="T27" s="47">
        <f t="shared" si="21"/>
        <v>0</v>
      </c>
      <c r="U27" s="47"/>
      <c r="V27" s="47">
        <f t="shared" si="22"/>
        <v>21</v>
      </c>
      <c r="W27" s="47">
        <f t="shared" si="23"/>
        <v>21</v>
      </c>
      <c r="X27" s="47">
        <f t="shared" si="24"/>
        <v>21</v>
      </c>
      <c r="Y27" s="47">
        <f t="shared" si="25"/>
        <v>21</v>
      </c>
      <c r="Z27" s="47">
        <f t="shared" si="26"/>
        <v>21</v>
      </c>
      <c r="AA27" s="47">
        <f t="shared" si="27"/>
        <v>0</v>
      </c>
      <c r="AB27" s="47"/>
      <c r="AC27" s="47"/>
      <c r="AD27" s="47"/>
      <c r="AE27" s="47"/>
    </row>
    <row r="28" spans="1:31" ht="13" customHeight="1" x14ac:dyDescent="0.15">
      <c r="A28" s="33" t="str">
        <f t="shared" si="28"/>
        <v xml:space="preserve"> </v>
      </c>
      <c r="B28" s="34"/>
      <c r="C28" s="34"/>
      <c r="D28" s="81"/>
      <c r="E28" s="34"/>
      <c r="F28" s="35"/>
      <c r="G28" s="34"/>
      <c r="H28" s="36"/>
      <c r="I28" s="37"/>
      <c r="J28" s="36"/>
      <c r="K28" s="35"/>
      <c r="L28" s="76" t="str">
        <f t="shared" si="14"/>
        <v xml:space="preserve"> </v>
      </c>
      <c r="M28" s="27" t="str">
        <f t="shared" si="15"/>
        <v xml:space="preserve"> </v>
      </c>
      <c r="N28" s="27" t="str">
        <f t="shared" si="16"/>
        <v xml:space="preserve"> </v>
      </c>
      <c r="O28" s="30" t="str">
        <f t="shared" si="17"/>
        <v xml:space="preserve"> </v>
      </c>
      <c r="P28" s="92"/>
      <c r="Q28" s="47">
        <f t="shared" si="18"/>
        <v>21</v>
      </c>
      <c r="R28" s="47">
        <f t="shared" si="19"/>
        <v>21</v>
      </c>
      <c r="S28" s="47">
        <f t="shared" si="20"/>
        <v>21</v>
      </c>
      <c r="T28" s="47">
        <f t="shared" si="21"/>
        <v>0</v>
      </c>
      <c r="U28" s="47"/>
      <c r="V28" s="47">
        <f t="shared" si="22"/>
        <v>21</v>
      </c>
      <c r="W28" s="47">
        <f t="shared" si="23"/>
        <v>21</v>
      </c>
      <c r="X28" s="47">
        <f t="shared" si="24"/>
        <v>21</v>
      </c>
      <c r="Y28" s="47">
        <f t="shared" si="25"/>
        <v>21</v>
      </c>
      <c r="Z28" s="47">
        <f t="shared" si="26"/>
        <v>21</v>
      </c>
      <c r="AA28" s="47">
        <f t="shared" si="27"/>
        <v>0</v>
      </c>
      <c r="AB28" s="47"/>
      <c r="AC28" s="47"/>
      <c r="AD28" s="47"/>
      <c r="AE28" s="47"/>
    </row>
    <row r="29" spans="1:31" ht="13" customHeight="1" x14ac:dyDescent="0.15">
      <c r="A29" s="33" t="str">
        <f t="shared" si="28"/>
        <v xml:space="preserve"> </v>
      </c>
      <c r="B29" s="34"/>
      <c r="C29" s="34"/>
      <c r="D29" s="81"/>
      <c r="E29" s="34"/>
      <c r="F29" s="35"/>
      <c r="G29" s="34"/>
      <c r="H29" s="36"/>
      <c r="I29" s="37"/>
      <c r="J29" s="36"/>
      <c r="K29" s="35"/>
      <c r="L29" s="76" t="str">
        <f t="shared" si="14"/>
        <v xml:space="preserve"> </v>
      </c>
      <c r="M29" s="27" t="str">
        <f t="shared" si="15"/>
        <v xml:space="preserve"> </v>
      </c>
      <c r="N29" s="27" t="str">
        <f t="shared" si="16"/>
        <v xml:space="preserve"> </v>
      </c>
      <c r="O29" s="30" t="str">
        <f t="shared" si="17"/>
        <v xml:space="preserve"> </v>
      </c>
      <c r="P29" s="92"/>
      <c r="Q29" s="47">
        <f t="shared" si="18"/>
        <v>21</v>
      </c>
      <c r="R29" s="47">
        <f t="shared" si="19"/>
        <v>21</v>
      </c>
      <c r="S29" s="47">
        <f t="shared" si="20"/>
        <v>21</v>
      </c>
      <c r="T29" s="47">
        <f t="shared" si="21"/>
        <v>0</v>
      </c>
      <c r="U29" s="47"/>
      <c r="V29" s="47">
        <f t="shared" si="22"/>
        <v>21</v>
      </c>
      <c r="W29" s="47">
        <f t="shared" si="23"/>
        <v>21</v>
      </c>
      <c r="X29" s="47">
        <f t="shared" si="24"/>
        <v>21</v>
      </c>
      <c r="Y29" s="47">
        <f t="shared" si="25"/>
        <v>21</v>
      </c>
      <c r="Z29" s="47">
        <f t="shared" si="26"/>
        <v>21</v>
      </c>
      <c r="AA29" s="47">
        <f t="shared" si="27"/>
        <v>0</v>
      </c>
      <c r="AB29" s="47"/>
      <c r="AC29" s="47"/>
      <c r="AD29" s="47"/>
      <c r="AE29" s="47"/>
    </row>
    <row r="30" spans="1:31" ht="13" customHeight="1" x14ac:dyDescent="0.15">
      <c r="A30" s="33" t="str">
        <f t="shared" si="28"/>
        <v xml:space="preserve"> </v>
      </c>
      <c r="B30" s="34"/>
      <c r="C30" s="34"/>
      <c r="D30" s="81"/>
      <c r="E30" s="34"/>
      <c r="F30" s="35"/>
      <c r="G30" s="34"/>
      <c r="H30" s="36"/>
      <c r="I30" s="37"/>
      <c r="J30" s="36"/>
      <c r="K30" s="35"/>
      <c r="L30" s="76" t="str">
        <f t="shared" si="14"/>
        <v xml:space="preserve"> </v>
      </c>
      <c r="M30" s="27" t="str">
        <f t="shared" si="15"/>
        <v xml:space="preserve"> </v>
      </c>
      <c r="N30" s="27" t="str">
        <f t="shared" si="16"/>
        <v xml:space="preserve"> </v>
      </c>
      <c r="O30" s="30" t="str">
        <f t="shared" si="17"/>
        <v xml:space="preserve"> </v>
      </c>
      <c r="P30" s="92"/>
      <c r="Q30" s="47">
        <f t="shared" si="18"/>
        <v>21</v>
      </c>
      <c r="R30" s="47">
        <f t="shared" si="19"/>
        <v>21</v>
      </c>
      <c r="S30" s="47">
        <f t="shared" si="20"/>
        <v>21</v>
      </c>
      <c r="T30" s="47">
        <f t="shared" si="21"/>
        <v>0</v>
      </c>
      <c r="U30" s="47"/>
      <c r="V30" s="47">
        <f t="shared" si="22"/>
        <v>21</v>
      </c>
      <c r="W30" s="47">
        <f t="shared" si="23"/>
        <v>21</v>
      </c>
      <c r="X30" s="47">
        <f t="shared" si="24"/>
        <v>21</v>
      </c>
      <c r="Y30" s="47">
        <f t="shared" si="25"/>
        <v>21</v>
      </c>
      <c r="Z30" s="47">
        <f t="shared" si="26"/>
        <v>21</v>
      </c>
      <c r="AA30" s="47">
        <f t="shared" si="27"/>
        <v>0</v>
      </c>
      <c r="AB30" s="47"/>
      <c r="AC30" s="47"/>
      <c r="AD30" s="47"/>
      <c r="AE30" s="47"/>
    </row>
    <row r="31" spans="1:31" ht="13" customHeight="1" x14ac:dyDescent="0.15">
      <c r="A31" s="33" t="str">
        <f t="shared" si="28"/>
        <v xml:space="preserve"> </v>
      </c>
      <c r="B31" s="34"/>
      <c r="C31" s="34"/>
      <c r="D31" s="81"/>
      <c r="E31" s="34"/>
      <c r="F31" s="35"/>
      <c r="G31" s="34"/>
      <c r="H31" s="36"/>
      <c r="I31" s="37"/>
      <c r="J31" s="36"/>
      <c r="K31" s="35"/>
      <c r="L31" s="76" t="str">
        <f t="shared" si="14"/>
        <v xml:space="preserve"> </v>
      </c>
      <c r="M31" s="27" t="str">
        <f t="shared" si="15"/>
        <v xml:space="preserve"> </v>
      </c>
      <c r="N31" s="27" t="str">
        <f t="shared" si="16"/>
        <v xml:space="preserve"> </v>
      </c>
      <c r="O31" s="30" t="str">
        <f t="shared" si="17"/>
        <v xml:space="preserve"> </v>
      </c>
      <c r="P31" s="92"/>
      <c r="Q31" s="47">
        <f t="shared" si="18"/>
        <v>21</v>
      </c>
      <c r="R31" s="47">
        <f t="shared" si="19"/>
        <v>21</v>
      </c>
      <c r="S31" s="47">
        <f t="shared" si="20"/>
        <v>21</v>
      </c>
      <c r="T31" s="47">
        <f t="shared" si="21"/>
        <v>0</v>
      </c>
      <c r="U31" s="47"/>
      <c r="V31" s="47">
        <f t="shared" si="22"/>
        <v>21</v>
      </c>
      <c r="W31" s="47">
        <f t="shared" si="23"/>
        <v>21</v>
      </c>
      <c r="X31" s="47">
        <f t="shared" si="24"/>
        <v>21</v>
      </c>
      <c r="Y31" s="47">
        <f t="shared" si="25"/>
        <v>21</v>
      </c>
      <c r="Z31" s="47">
        <f t="shared" si="26"/>
        <v>21</v>
      </c>
      <c r="AA31" s="47">
        <f t="shared" si="27"/>
        <v>0</v>
      </c>
      <c r="AB31" s="47"/>
      <c r="AC31" s="47"/>
      <c r="AD31" s="47"/>
      <c r="AE31" s="47"/>
    </row>
    <row r="32" spans="1:31" ht="13" customHeight="1" thickBot="1" x14ac:dyDescent="0.2">
      <c r="A32" s="40" t="str">
        <f t="shared" ref="A32" si="29">IF(AA32&lt;1," ",AA32)</f>
        <v xml:space="preserve"> </v>
      </c>
      <c r="B32" s="13"/>
      <c r="C32" s="13"/>
      <c r="D32" s="14"/>
      <c r="E32" s="13"/>
      <c r="F32" s="14"/>
      <c r="G32" s="13"/>
      <c r="H32" s="15"/>
      <c r="I32" s="16"/>
      <c r="J32" s="15"/>
      <c r="K32" s="14"/>
      <c r="L32" s="17" t="str">
        <f t="shared" ref="L32:N32" si="30">IF(Q32&gt;20," ",Q32)</f>
        <v xml:space="preserve"> </v>
      </c>
      <c r="M32" s="13" t="str">
        <f t="shared" si="30"/>
        <v xml:space="preserve"> </v>
      </c>
      <c r="N32" s="13" t="str">
        <f t="shared" si="30"/>
        <v xml:space="preserve"> </v>
      </c>
      <c r="O32" s="18" t="str">
        <f t="shared" ref="O32" si="31">IF(T32&lt;1," ",T32)</f>
        <v xml:space="preserve"> </v>
      </c>
      <c r="Q32">
        <f t="shared" ref="Q32" si="32">IF(COUNT(D32:K32)&gt;0,SMALL(D32:K32,1),21)</f>
        <v>21</v>
      </c>
      <c r="R32">
        <f t="shared" ref="R32" si="33">IF(COUNT(D32:K32)&gt;1,SMALL(D32:K32,2),21)</f>
        <v>21</v>
      </c>
      <c r="S32">
        <f t="shared" ref="S32" si="34">IF(COUNT(D32:K32)&gt;2,SMALL(D32:K32,3),21)</f>
        <v>21</v>
      </c>
      <c r="T32">
        <f t="shared" ref="T32" si="35">21*3-Q32-R32-S32-((3-COUNT(Q32:S32))*21)</f>
        <v>0</v>
      </c>
      <c r="V32" s="31">
        <f t="shared" ref="V32" si="36">IF(COUNT(D32:K32)&gt;0,SMALL(D32:K32,1),21)</f>
        <v>21</v>
      </c>
      <c r="W32" s="31">
        <f t="shared" ref="W32" si="37">IF(COUNT(D32:K32)&gt;1,SMALL(D32:K32,2),21)</f>
        <v>21</v>
      </c>
      <c r="X32" s="31">
        <f t="shared" ref="X32" si="38">IF(COUNT(D32:K32)&gt;2,SMALL(D32:K32,3),21)</f>
        <v>21</v>
      </c>
      <c r="Y32" s="31">
        <f t="shared" ref="Y32" si="39">IF(COUNT(D32:K32)&gt;3,SMALL(D32:K32,4),21)</f>
        <v>21</v>
      </c>
      <c r="Z32" s="31">
        <f t="shared" ref="Z32" si="40">IF(COUNT(D32:K32)&gt;4,SMALL(D32:K32,5),21)</f>
        <v>21</v>
      </c>
      <c r="AA32">
        <f t="shared" ref="AA32" si="41">21*5-V32-W32-X32-Y32-Z32-((5-COUNT(V32:Z32))*21)</f>
        <v>0</v>
      </c>
    </row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</sheetData>
  <sortState xmlns:xlrd2="http://schemas.microsoft.com/office/spreadsheetml/2017/richdata2" ref="A5:H23">
    <sortCondition descending="1" ref="A5:A23"/>
  </sortState>
  <mergeCells count="2">
    <mergeCell ref="A1:E1"/>
    <mergeCell ref="AC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66"/>
  <sheetViews>
    <sheetView tabSelected="1" workbookViewId="0">
      <selection activeCell="I5" sqref="I5"/>
    </sheetView>
  </sheetViews>
  <sheetFormatPr baseColWidth="10" defaultRowHeight="13" x14ac:dyDescent="0.15"/>
  <cols>
    <col min="1" max="1" width="7" customWidth="1"/>
    <col min="2" max="3" width="22.796875" customWidth="1"/>
    <col min="4" max="6" width="13.3984375" customWidth="1"/>
    <col min="7" max="8" width="16" customWidth="1"/>
    <col min="9" max="9" width="17.59765625" customWidth="1"/>
    <col min="10" max="11" width="3.3984375" hidden="1" customWidth="1"/>
    <col min="12" max="12" width="3.59765625" hidden="1" customWidth="1"/>
    <col min="13" max="13" width="4" hidden="1" customWidth="1"/>
    <col min="14" max="14" width="4.19921875" hidden="1" customWidth="1"/>
    <col min="15" max="15" width="5.3984375" hidden="1" customWidth="1"/>
    <col min="16" max="16" width="4" style="2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31" customFormat="1" ht="25" customHeight="1" thickBot="1" x14ac:dyDescent="0.35">
      <c r="A1" s="128" t="s">
        <v>99</v>
      </c>
      <c r="B1" s="129"/>
      <c r="C1" s="129"/>
      <c r="D1" s="129"/>
      <c r="E1" s="129"/>
      <c r="F1" s="129"/>
      <c r="G1" s="48"/>
      <c r="H1" s="48"/>
      <c r="I1" s="49"/>
      <c r="J1" s="48"/>
      <c r="K1" s="48"/>
      <c r="L1" s="94"/>
      <c r="M1" s="50"/>
      <c r="N1" s="50"/>
      <c r="O1" s="51"/>
      <c r="P1" s="32"/>
    </row>
    <row r="2" spans="1:32" s="31" customFormat="1" ht="25" customHeight="1" thickBot="1" x14ac:dyDescent="0.3">
      <c r="A2" s="52"/>
      <c r="D2" s="68"/>
      <c r="E2" s="48"/>
      <c r="F2" s="48"/>
      <c r="G2" s="69" t="s">
        <v>3</v>
      </c>
      <c r="H2" s="48"/>
      <c r="I2" s="49"/>
      <c r="J2" s="48"/>
      <c r="K2" s="48"/>
      <c r="L2" s="52"/>
      <c r="O2" s="53"/>
      <c r="P2" s="32"/>
      <c r="AC2" s="130"/>
      <c r="AD2" s="130"/>
      <c r="AE2" s="130"/>
      <c r="AF2" s="130"/>
    </row>
    <row r="3" spans="1:32" s="31" customFormat="1" ht="16" customHeight="1" x14ac:dyDescent="0.15">
      <c r="A3" s="39"/>
      <c r="B3" s="54"/>
      <c r="C3" s="54"/>
      <c r="D3" s="77" t="s">
        <v>39</v>
      </c>
      <c r="E3" s="114" t="s">
        <v>40</v>
      </c>
      <c r="F3" s="114" t="s">
        <v>89</v>
      </c>
      <c r="G3" s="114" t="s">
        <v>171</v>
      </c>
      <c r="H3" s="114" t="s">
        <v>90</v>
      </c>
      <c r="I3" s="114" t="s">
        <v>91</v>
      </c>
      <c r="J3" s="80"/>
      <c r="K3" s="55" t="s">
        <v>5</v>
      </c>
      <c r="L3" s="56"/>
      <c r="M3" s="55"/>
      <c r="N3" s="55"/>
      <c r="O3" s="57"/>
      <c r="P3" s="32"/>
    </row>
    <row r="4" spans="1:32" s="31" customFormat="1" ht="16" customHeight="1" thickBot="1" x14ac:dyDescent="0.2">
      <c r="A4" s="90" t="s">
        <v>0</v>
      </c>
      <c r="B4" s="108" t="s">
        <v>1</v>
      </c>
      <c r="C4" s="108" t="s">
        <v>2</v>
      </c>
      <c r="D4" s="24">
        <v>46005</v>
      </c>
      <c r="E4" s="25">
        <v>45668</v>
      </c>
      <c r="F4" s="25">
        <v>45682</v>
      </c>
      <c r="G4" s="25">
        <v>45696</v>
      </c>
      <c r="H4" s="25">
        <v>45738</v>
      </c>
      <c r="I4" s="25">
        <v>45766</v>
      </c>
      <c r="J4" s="109"/>
      <c r="K4" s="110"/>
      <c r="L4" s="111" t="s">
        <v>4</v>
      </c>
      <c r="M4" s="47"/>
      <c r="N4" s="47"/>
      <c r="O4" s="75"/>
      <c r="P4" s="32"/>
    </row>
    <row r="5" spans="1:32" s="47" customFormat="1" ht="13" customHeight="1" x14ac:dyDescent="0.15">
      <c r="A5" s="86">
        <f>IF(AA5&lt;1," ",AA5)</f>
        <v>99</v>
      </c>
      <c r="B5" s="87" t="s">
        <v>64</v>
      </c>
      <c r="C5" s="87" t="s">
        <v>65</v>
      </c>
      <c r="D5" s="87">
        <v>1</v>
      </c>
      <c r="E5" s="87">
        <v>1</v>
      </c>
      <c r="F5" s="87">
        <v>1</v>
      </c>
      <c r="G5" s="87">
        <v>1</v>
      </c>
      <c r="H5" s="87">
        <v>2</v>
      </c>
      <c r="I5" s="88"/>
      <c r="J5" s="36"/>
      <c r="K5" s="106"/>
      <c r="L5" s="86">
        <f t="shared" ref="L5:N7" si="0">IF(Q5&gt;20," ",Q5)</f>
        <v>1</v>
      </c>
      <c r="M5" s="87">
        <f t="shared" si="0"/>
        <v>1</v>
      </c>
      <c r="N5" s="87">
        <f t="shared" si="0"/>
        <v>1</v>
      </c>
      <c r="O5" s="88">
        <f>IF(T5&lt;1," ",T5)</f>
        <v>60</v>
      </c>
      <c r="P5" s="92"/>
      <c r="Q5" s="47">
        <f>IF(COUNT(D5:K5)&gt;0,SMALL(D5:K5,1),21)</f>
        <v>1</v>
      </c>
      <c r="R5" s="47">
        <f>IF(COUNT(D5:K5)&gt;1,SMALL(D5:K5,2),21)</f>
        <v>1</v>
      </c>
      <c r="S5" s="47">
        <f>IF(COUNT(D5:K5)&gt;2,SMALL(D5:K5,3),21)</f>
        <v>1</v>
      </c>
      <c r="T5" s="47">
        <f>21*3-Q5-R5-S5-((3-COUNT(Q5:S5))*21)</f>
        <v>60</v>
      </c>
      <c r="V5" s="47">
        <f>IF(COUNT(D5:K5)&gt;0,SMALL(D5:K5,1),21)</f>
        <v>1</v>
      </c>
      <c r="W5" s="47">
        <f>IF(COUNT(D5:K5)&gt;1,SMALL(D5:K5,2),21)</f>
        <v>1</v>
      </c>
      <c r="X5" s="47">
        <f>IF(COUNT(D5:K5)&gt;2,SMALL(D5:K5,3),21)</f>
        <v>1</v>
      </c>
      <c r="Y5" s="47">
        <f>IF(COUNT(D5:K5)&gt;3,SMALL(D5:K5,4),21)</f>
        <v>1</v>
      </c>
      <c r="Z5" s="47">
        <f>IF(COUNT(D5:K5)&gt;4,SMALL(D5:K5,5),21)</f>
        <v>2</v>
      </c>
      <c r="AA5" s="47">
        <f>21*5-V5-W5-X5-Y5-Z5-((5-COUNT(V5:Z5))*21)</f>
        <v>99</v>
      </c>
    </row>
    <row r="6" spans="1:32" s="47" customFormat="1" ht="13" customHeight="1" x14ac:dyDescent="0.15">
      <c r="A6" s="33">
        <f>IF(AA6&lt;1," ",AA6)</f>
        <v>20</v>
      </c>
      <c r="B6" s="34" t="s">
        <v>193</v>
      </c>
      <c r="C6" s="34" t="s">
        <v>194</v>
      </c>
      <c r="D6" s="34"/>
      <c r="E6" s="34"/>
      <c r="F6" s="34"/>
      <c r="G6" s="34"/>
      <c r="H6" s="34">
        <v>1</v>
      </c>
      <c r="I6" s="93"/>
      <c r="J6" s="36"/>
      <c r="K6" s="106"/>
      <c r="L6" s="33">
        <f t="shared" si="0"/>
        <v>1</v>
      </c>
      <c r="M6" s="34" t="str">
        <f t="shared" si="0"/>
        <v xml:space="preserve"> </v>
      </c>
      <c r="N6" s="34" t="str">
        <f t="shared" si="0"/>
        <v xml:space="preserve"> </v>
      </c>
      <c r="O6" s="93">
        <f>IF(T6&lt;1," ",T6)</f>
        <v>20</v>
      </c>
      <c r="P6" s="92"/>
      <c r="Q6" s="47">
        <f>IF(COUNT(D6:K6)&gt;0,SMALL(D6:K6,1),21)</f>
        <v>1</v>
      </c>
      <c r="R6" s="47">
        <f>IF(COUNT(D6:K6)&gt;1,SMALL(D6:K6,2),21)</f>
        <v>21</v>
      </c>
      <c r="S6" s="47">
        <f>IF(COUNT(D6:K6)&gt;2,SMALL(D6:K6,3),21)</f>
        <v>21</v>
      </c>
      <c r="T6" s="47">
        <f>21*3-Q6-R6-S6-((3-COUNT(Q6:S6))*21)</f>
        <v>20</v>
      </c>
      <c r="V6" s="47">
        <f>IF(COUNT(D6:K6)&gt;0,SMALL(D6:K6,1),21)</f>
        <v>1</v>
      </c>
      <c r="W6" s="47">
        <f>IF(COUNT(D6:K6)&gt;1,SMALL(D6:K6,2),21)</f>
        <v>21</v>
      </c>
      <c r="X6" s="47">
        <f>IF(COUNT(D6:K6)&gt;2,SMALL(D6:K6,3),21)</f>
        <v>21</v>
      </c>
      <c r="Y6" s="47">
        <f>IF(COUNT(D6:K6)&gt;3,SMALL(D6:K6,4),21)</f>
        <v>21</v>
      </c>
      <c r="Z6" s="47">
        <f>IF(COUNT(D6:K6)&gt;4,SMALL(D6:K6,5),21)</f>
        <v>21</v>
      </c>
      <c r="AA6" s="47">
        <f>21*5-V6-W6-X6-Y6-Z6-((5-COUNT(V6:Z6))*21)</f>
        <v>20</v>
      </c>
    </row>
    <row r="7" spans="1:32" s="47" customFormat="1" ht="13" customHeight="1" x14ac:dyDescent="0.15">
      <c r="A7" s="33" t="str">
        <f>IF(AA7&lt;1," ",AA7)</f>
        <v xml:space="preserve"> </v>
      </c>
      <c r="B7" s="34"/>
      <c r="C7" s="34"/>
      <c r="D7" s="34"/>
      <c r="E7" s="34"/>
      <c r="F7" s="34"/>
      <c r="G7" s="34"/>
      <c r="H7" s="34"/>
      <c r="I7" s="93"/>
      <c r="J7" s="36"/>
      <c r="K7" s="106"/>
      <c r="L7" s="33" t="str">
        <f t="shared" si="0"/>
        <v xml:space="preserve"> </v>
      </c>
      <c r="M7" s="34" t="str">
        <f t="shared" si="0"/>
        <v xml:space="preserve"> </v>
      </c>
      <c r="N7" s="34" t="str">
        <f t="shared" si="0"/>
        <v xml:space="preserve"> </v>
      </c>
      <c r="O7" s="93" t="str">
        <f>IF(T7&lt;1," ",T7)</f>
        <v xml:space="preserve"> </v>
      </c>
      <c r="P7" s="92"/>
      <c r="Q7" s="47">
        <f>IF(COUNT(D7:K7)&gt;0,SMALL(D7:K7,1),21)</f>
        <v>21</v>
      </c>
      <c r="R7" s="47">
        <f>IF(COUNT(D7:K7)&gt;1,SMALL(D7:K7,2),21)</f>
        <v>21</v>
      </c>
      <c r="S7" s="47">
        <f>IF(COUNT(D7:K7)&gt;2,SMALL(D7:K7,3),21)</f>
        <v>21</v>
      </c>
      <c r="T7" s="47">
        <f>21*3-Q7-R7-S7-((3-COUNT(Q7:S7))*21)</f>
        <v>0</v>
      </c>
      <c r="V7" s="47">
        <f>IF(COUNT(D7:K7)&gt;0,SMALL(D7:K7,1),21)</f>
        <v>21</v>
      </c>
      <c r="W7" s="47">
        <f>IF(COUNT(D7:K7)&gt;1,SMALL(D7:K7,2),21)</f>
        <v>21</v>
      </c>
      <c r="X7" s="47">
        <f>IF(COUNT(D7:K7)&gt;2,SMALL(D7:K7,3),21)</f>
        <v>21</v>
      </c>
      <c r="Y7" s="47">
        <f>IF(COUNT(D7:K7)&gt;3,SMALL(D7:K7,4),21)</f>
        <v>21</v>
      </c>
      <c r="Z7" s="47">
        <f>IF(COUNT(D7:K7)&gt;4,SMALL(D7:K7,5),21)</f>
        <v>21</v>
      </c>
      <c r="AA7" s="47">
        <f>21*5-V7-W7-X7-Y7-Z7-((5-COUNT(V7:Z7))*21)</f>
        <v>0</v>
      </c>
    </row>
    <row r="8" spans="1:32" s="47" customFormat="1" ht="13" customHeight="1" x14ac:dyDescent="0.15">
      <c r="A8" s="33" t="str">
        <f t="shared" ref="A8:A15" si="1">IF(AA8&lt;1," ",AA8)</f>
        <v xml:space="preserve"> </v>
      </c>
      <c r="B8" s="34"/>
      <c r="C8" s="34"/>
      <c r="D8" s="34"/>
      <c r="E8" s="34"/>
      <c r="F8" s="34"/>
      <c r="G8" s="34"/>
      <c r="H8" s="34"/>
      <c r="I8" s="93"/>
      <c r="J8" s="36"/>
      <c r="K8" s="106"/>
      <c r="L8" s="33" t="str">
        <f t="shared" ref="L8:L15" si="2">IF(Q8&gt;20," ",Q8)</f>
        <v xml:space="preserve"> </v>
      </c>
      <c r="M8" s="34" t="str">
        <f t="shared" ref="M8:M15" si="3">IF(R8&gt;20," ",R8)</f>
        <v xml:space="preserve"> </v>
      </c>
      <c r="N8" s="34" t="str">
        <f t="shared" ref="N8:N15" si="4">IF(S8&gt;20," ",S8)</f>
        <v xml:space="preserve"> </v>
      </c>
      <c r="O8" s="93" t="str">
        <f t="shared" ref="O8:O15" si="5">IF(T8&lt;1," ",T8)</f>
        <v xml:space="preserve"> </v>
      </c>
      <c r="P8" s="92"/>
      <c r="Q8" s="47">
        <f t="shared" ref="Q8:Q15" si="6">IF(COUNT(D8:K8)&gt;0,SMALL(D8:K8,1),21)</f>
        <v>21</v>
      </c>
      <c r="R8" s="47">
        <f t="shared" ref="R8:R15" si="7">IF(COUNT(D8:K8)&gt;1,SMALL(D8:K8,2),21)</f>
        <v>21</v>
      </c>
      <c r="S8" s="47">
        <f t="shared" ref="S8:S15" si="8">IF(COUNT(D8:K8)&gt;2,SMALL(D8:K8,3),21)</f>
        <v>21</v>
      </c>
      <c r="T8" s="47">
        <f t="shared" ref="T8:T15" si="9">21*3-Q8-R8-S8-((3-COUNT(Q8:S8))*21)</f>
        <v>0</v>
      </c>
      <c r="V8" s="47">
        <f t="shared" ref="V8:V15" si="10">IF(COUNT(D8:K8)&gt;0,SMALL(D8:K8,1),21)</f>
        <v>21</v>
      </c>
      <c r="W8" s="47">
        <f t="shared" ref="W8:W15" si="11">IF(COUNT(D8:K8)&gt;1,SMALL(D8:K8,2),21)</f>
        <v>21</v>
      </c>
      <c r="X8" s="47">
        <f t="shared" ref="X8:X15" si="12">IF(COUNT(D8:K8)&gt;2,SMALL(D8:K8,3),21)</f>
        <v>21</v>
      </c>
      <c r="Y8" s="47">
        <f t="shared" ref="Y8:Y15" si="13">IF(COUNT(D8:K8)&gt;3,SMALL(D8:K8,4),21)</f>
        <v>21</v>
      </c>
      <c r="Z8" s="47">
        <f t="shared" ref="Z8:Z15" si="14">IF(COUNT(D8:K8)&gt;4,SMALL(D8:K8,5),21)</f>
        <v>21</v>
      </c>
      <c r="AA8" s="47">
        <f t="shared" ref="AA8:AA15" si="15">21*5-V8-W8-X8-Y8-Z8-((5-COUNT(V8:Z8))*21)</f>
        <v>0</v>
      </c>
    </row>
    <row r="9" spans="1:32" s="47" customFormat="1" ht="13" customHeight="1" x14ac:dyDescent="0.15">
      <c r="A9" s="33" t="str">
        <f t="shared" si="1"/>
        <v xml:space="preserve"> </v>
      </c>
      <c r="B9" s="34"/>
      <c r="C9" s="34"/>
      <c r="D9" s="34"/>
      <c r="E9" s="34"/>
      <c r="F9" s="34"/>
      <c r="G9" s="34"/>
      <c r="H9" s="34"/>
      <c r="I9" s="93"/>
      <c r="J9" s="36"/>
      <c r="K9" s="106"/>
      <c r="L9" s="33" t="str">
        <f t="shared" si="2"/>
        <v xml:space="preserve"> </v>
      </c>
      <c r="M9" s="34" t="str">
        <f t="shared" si="3"/>
        <v xml:space="preserve"> </v>
      </c>
      <c r="N9" s="34" t="str">
        <f t="shared" si="4"/>
        <v xml:space="preserve"> </v>
      </c>
      <c r="O9" s="93" t="str">
        <f t="shared" si="5"/>
        <v xml:space="preserve"> </v>
      </c>
      <c r="P9" s="92"/>
      <c r="Q9" s="47">
        <f t="shared" si="6"/>
        <v>21</v>
      </c>
      <c r="R9" s="47">
        <f t="shared" si="7"/>
        <v>21</v>
      </c>
      <c r="S9" s="47">
        <f t="shared" si="8"/>
        <v>21</v>
      </c>
      <c r="T9" s="47">
        <f t="shared" si="9"/>
        <v>0</v>
      </c>
      <c r="V9" s="47">
        <f t="shared" si="10"/>
        <v>21</v>
      </c>
      <c r="W9" s="47">
        <f t="shared" si="11"/>
        <v>21</v>
      </c>
      <c r="X9" s="47">
        <f t="shared" si="12"/>
        <v>21</v>
      </c>
      <c r="Y9" s="47">
        <f t="shared" si="13"/>
        <v>21</v>
      </c>
      <c r="Z9" s="47">
        <f t="shared" si="14"/>
        <v>21</v>
      </c>
      <c r="AA9" s="47">
        <f t="shared" si="15"/>
        <v>0</v>
      </c>
    </row>
    <row r="10" spans="1:32" s="47" customFormat="1" ht="13" customHeight="1" x14ac:dyDescent="0.15">
      <c r="A10" s="33" t="str">
        <f t="shared" si="1"/>
        <v xml:space="preserve"> </v>
      </c>
      <c r="B10" s="34"/>
      <c r="C10" s="34"/>
      <c r="D10" s="34"/>
      <c r="E10" s="34"/>
      <c r="F10" s="34"/>
      <c r="G10" s="34"/>
      <c r="H10" s="34"/>
      <c r="I10" s="93"/>
      <c r="J10" s="36"/>
      <c r="K10" s="106"/>
      <c r="L10" s="33" t="str">
        <f t="shared" si="2"/>
        <v xml:space="preserve"> </v>
      </c>
      <c r="M10" s="34" t="str">
        <f t="shared" si="3"/>
        <v xml:space="preserve"> </v>
      </c>
      <c r="N10" s="34" t="str">
        <f t="shared" si="4"/>
        <v xml:space="preserve"> </v>
      </c>
      <c r="O10" s="93" t="str">
        <f t="shared" si="5"/>
        <v xml:space="preserve"> </v>
      </c>
      <c r="P10" s="92"/>
      <c r="Q10" s="47">
        <f t="shared" si="6"/>
        <v>21</v>
      </c>
      <c r="R10" s="47">
        <f t="shared" si="7"/>
        <v>21</v>
      </c>
      <c r="S10" s="47">
        <f t="shared" si="8"/>
        <v>21</v>
      </c>
      <c r="T10" s="47">
        <f t="shared" si="9"/>
        <v>0</v>
      </c>
      <c r="V10" s="47">
        <f t="shared" si="10"/>
        <v>21</v>
      </c>
      <c r="W10" s="47">
        <f t="shared" si="11"/>
        <v>21</v>
      </c>
      <c r="X10" s="47">
        <f t="shared" si="12"/>
        <v>21</v>
      </c>
      <c r="Y10" s="47">
        <f t="shared" si="13"/>
        <v>21</v>
      </c>
      <c r="Z10" s="47">
        <f t="shared" si="14"/>
        <v>21</v>
      </c>
      <c r="AA10" s="47">
        <f t="shared" si="15"/>
        <v>0</v>
      </c>
    </row>
    <row r="11" spans="1:32" s="47" customFormat="1" ht="13" customHeight="1" x14ac:dyDescent="0.15">
      <c r="A11" s="33" t="str">
        <f t="shared" si="1"/>
        <v xml:space="preserve"> </v>
      </c>
      <c r="B11" s="34"/>
      <c r="C11" s="34"/>
      <c r="D11" s="34"/>
      <c r="E11" s="34"/>
      <c r="F11" s="34"/>
      <c r="G11" s="34"/>
      <c r="H11" s="34"/>
      <c r="I11" s="93"/>
      <c r="J11" s="36"/>
      <c r="K11" s="106"/>
      <c r="L11" s="33" t="str">
        <f t="shared" si="2"/>
        <v xml:space="preserve"> </v>
      </c>
      <c r="M11" s="34" t="str">
        <f t="shared" si="3"/>
        <v xml:space="preserve"> </v>
      </c>
      <c r="N11" s="34" t="str">
        <f t="shared" si="4"/>
        <v xml:space="preserve"> </v>
      </c>
      <c r="O11" s="93" t="str">
        <f t="shared" si="5"/>
        <v xml:space="preserve"> </v>
      </c>
      <c r="P11" s="92"/>
      <c r="Q11" s="47">
        <f t="shared" si="6"/>
        <v>21</v>
      </c>
      <c r="R11" s="47">
        <f t="shared" si="7"/>
        <v>21</v>
      </c>
      <c r="S11" s="47">
        <f t="shared" si="8"/>
        <v>21</v>
      </c>
      <c r="T11" s="47">
        <f t="shared" si="9"/>
        <v>0</v>
      </c>
      <c r="V11" s="47">
        <f t="shared" si="10"/>
        <v>21</v>
      </c>
      <c r="W11" s="47">
        <f t="shared" si="11"/>
        <v>21</v>
      </c>
      <c r="X11" s="47">
        <f t="shared" si="12"/>
        <v>21</v>
      </c>
      <c r="Y11" s="47">
        <f t="shared" si="13"/>
        <v>21</v>
      </c>
      <c r="Z11" s="47">
        <f t="shared" si="14"/>
        <v>21</v>
      </c>
      <c r="AA11" s="47">
        <f t="shared" si="15"/>
        <v>0</v>
      </c>
    </row>
    <row r="12" spans="1:32" s="47" customFormat="1" ht="13" customHeight="1" x14ac:dyDescent="0.15">
      <c r="A12" s="33" t="str">
        <f t="shared" si="1"/>
        <v xml:space="preserve"> </v>
      </c>
      <c r="B12" s="34"/>
      <c r="C12" s="34"/>
      <c r="D12" s="34"/>
      <c r="E12" s="34"/>
      <c r="F12" s="34"/>
      <c r="G12" s="34"/>
      <c r="H12" s="34"/>
      <c r="I12" s="93"/>
      <c r="J12" s="36"/>
      <c r="K12" s="106"/>
      <c r="L12" s="33" t="str">
        <f t="shared" si="2"/>
        <v xml:space="preserve"> </v>
      </c>
      <c r="M12" s="34" t="str">
        <f t="shared" si="3"/>
        <v xml:space="preserve"> </v>
      </c>
      <c r="N12" s="34" t="str">
        <f t="shared" si="4"/>
        <v xml:space="preserve"> </v>
      </c>
      <c r="O12" s="93" t="str">
        <f t="shared" si="5"/>
        <v xml:space="preserve"> </v>
      </c>
      <c r="P12" s="92"/>
      <c r="Q12" s="47">
        <f t="shared" si="6"/>
        <v>21</v>
      </c>
      <c r="R12" s="47">
        <f t="shared" si="7"/>
        <v>21</v>
      </c>
      <c r="S12" s="47">
        <f t="shared" si="8"/>
        <v>21</v>
      </c>
      <c r="T12" s="47">
        <f t="shared" si="9"/>
        <v>0</v>
      </c>
      <c r="V12" s="47">
        <f t="shared" si="10"/>
        <v>21</v>
      </c>
      <c r="W12" s="47">
        <f t="shared" si="11"/>
        <v>21</v>
      </c>
      <c r="X12" s="47">
        <f t="shared" si="12"/>
        <v>21</v>
      </c>
      <c r="Y12" s="47">
        <f t="shared" si="13"/>
        <v>21</v>
      </c>
      <c r="Z12" s="47">
        <f t="shared" si="14"/>
        <v>21</v>
      </c>
      <c r="AA12" s="47">
        <f t="shared" si="15"/>
        <v>0</v>
      </c>
    </row>
    <row r="13" spans="1:32" s="47" customFormat="1" ht="13" customHeight="1" x14ac:dyDescent="0.15">
      <c r="A13" s="33" t="str">
        <f t="shared" si="1"/>
        <v xml:space="preserve"> </v>
      </c>
      <c r="B13" s="34"/>
      <c r="C13" s="34"/>
      <c r="D13" s="34"/>
      <c r="E13" s="34"/>
      <c r="F13" s="34"/>
      <c r="G13" s="34"/>
      <c r="H13" s="34"/>
      <c r="I13" s="93"/>
      <c r="J13" s="36"/>
      <c r="K13" s="106"/>
      <c r="L13" s="33" t="str">
        <f t="shared" si="2"/>
        <v xml:space="preserve"> </v>
      </c>
      <c r="M13" s="34" t="str">
        <f t="shared" si="3"/>
        <v xml:space="preserve"> </v>
      </c>
      <c r="N13" s="34" t="str">
        <f t="shared" si="4"/>
        <v xml:space="preserve"> </v>
      </c>
      <c r="O13" s="93" t="str">
        <f t="shared" si="5"/>
        <v xml:space="preserve"> </v>
      </c>
      <c r="P13" s="92"/>
      <c r="Q13" s="47">
        <f t="shared" si="6"/>
        <v>21</v>
      </c>
      <c r="R13" s="47">
        <f t="shared" si="7"/>
        <v>21</v>
      </c>
      <c r="S13" s="47">
        <f t="shared" si="8"/>
        <v>21</v>
      </c>
      <c r="T13" s="47">
        <f t="shared" si="9"/>
        <v>0</v>
      </c>
      <c r="V13" s="47">
        <f t="shared" si="10"/>
        <v>21</v>
      </c>
      <c r="W13" s="47">
        <f t="shared" si="11"/>
        <v>21</v>
      </c>
      <c r="X13" s="47">
        <f t="shared" si="12"/>
        <v>21</v>
      </c>
      <c r="Y13" s="47">
        <f t="shared" si="13"/>
        <v>21</v>
      </c>
      <c r="Z13" s="47">
        <f t="shared" si="14"/>
        <v>21</v>
      </c>
      <c r="AA13" s="47">
        <f t="shared" si="15"/>
        <v>0</v>
      </c>
    </row>
    <row r="14" spans="1:32" s="47" customFormat="1" ht="13" customHeight="1" x14ac:dyDescent="0.15">
      <c r="A14" s="33" t="str">
        <f t="shared" si="1"/>
        <v xml:space="preserve"> </v>
      </c>
      <c r="B14" s="34"/>
      <c r="C14" s="34"/>
      <c r="D14" s="34"/>
      <c r="E14" s="34"/>
      <c r="F14" s="34"/>
      <c r="G14" s="34"/>
      <c r="H14" s="34"/>
      <c r="I14" s="93"/>
      <c r="J14" s="36"/>
      <c r="K14" s="106"/>
      <c r="L14" s="33" t="str">
        <f t="shared" si="2"/>
        <v xml:space="preserve"> </v>
      </c>
      <c r="M14" s="34" t="str">
        <f t="shared" si="3"/>
        <v xml:space="preserve"> </v>
      </c>
      <c r="N14" s="34" t="str">
        <f t="shared" si="4"/>
        <v xml:space="preserve"> </v>
      </c>
      <c r="O14" s="93" t="str">
        <f t="shared" si="5"/>
        <v xml:space="preserve"> </v>
      </c>
      <c r="P14" s="92"/>
      <c r="Q14" s="47">
        <f t="shared" si="6"/>
        <v>21</v>
      </c>
      <c r="R14" s="47">
        <f t="shared" si="7"/>
        <v>21</v>
      </c>
      <c r="S14" s="47">
        <f t="shared" si="8"/>
        <v>21</v>
      </c>
      <c r="T14" s="47">
        <f t="shared" si="9"/>
        <v>0</v>
      </c>
      <c r="V14" s="47">
        <f t="shared" si="10"/>
        <v>21</v>
      </c>
      <c r="W14" s="47">
        <f t="shared" si="11"/>
        <v>21</v>
      </c>
      <c r="X14" s="47">
        <f t="shared" si="12"/>
        <v>21</v>
      </c>
      <c r="Y14" s="47">
        <f t="shared" si="13"/>
        <v>21</v>
      </c>
      <c r="Z14" s="47">
        <f t="shared" si="14"/>
        <v>21</v>
      </c>
      <c r="AA14" s="47">
        <f t="shared" si="15"/>
        <v>0</v>
      </c>
    </row>
    <row r="15" spans="1:32" s="47" customFormat="1" ht="13" customHeight="1" x14ac:dyDescent="0.15">
      <c r="A15" s="33" t="str">
        <f t="shared" si="1"/>
        <v xml:space="preserve"> </v>
      </c>
      <c r="B15" s="34"/>
      <c r="C15" s="34"/>
      <c r="D15" s="34"/>
      <c r="E15" s="34"/>
      <c r="F15" s="34"/>
      <c r="G15" s="34"/>
      <c r="H15" s="34"/>
      <c r="I15" s="93"/>
      <c r="J15" s="36"/>
      <c r="K15" s="106"/>
      <c r="L15" s="33" t="str">
        <f t="shared" si="2"/>
        <v xml:space="preserve"> </v>
      </c>
      <c r="M15" s="34" t="str">
        <f t="shared" si="3"/>
        <v xml:space="preserve"> </v>
      </c>
      <c r="N15" s="34" t="str">
        <f t="shared" si="4"/>
        <v xml:space="preserve"> </v>
      </c>
      <c r="O15" s="93" t="str">
        <f t="shared" si="5"/>
        <v xml:space="preserve"> </v>
      </c>
      <c r="P15" s="92"/>
      <c r="Q15" s="47">
        <f t="shared" si="6"/>
        <v>21</v>
      </c>
      <c r="R15" s="47">
        <f t="shared" si="7"/>
        <v>21</v>
      </c>
      <c r="S15" s="47">
        <f t="shared" si="8"/>
        <v>21</v>
      </c>
      <c r="T15" s="47">
        <f t="shared" si="9"/>
        <v>0</v>
      </c>
      <c r="V15" s="47">
        <f t="shared" si="10"/>
        <v>21</v>
      </c>
      <c r="W15" s="47">
        <f t="shared" si="11"/>
        <v>21</v>
      </c>
      <c r="X15" s="47">
        <f t="shared" si="12"/>
        <v>21</v>
      </c>
      <c r="Y15" s="47">
        <f t="shared" si="13"/>
        <v>21</v>
      </c>
      <c r="Z15" s="47">
        <f t="shared" si="14"/>
        <v>21</v>
      </c>
      <c r="AA15" s="47">
        <f t="shared" si="15"/>
        <v>0</v>
      </c>
    </row>
    <row r="16" spans="1:32" ht="13" customHeight="1" thickBot="1" x14ac:dyDescent="0.2">
      <c r="A16" s="40" t="str">
        <f t="shared" ref="A16" si="16">IF(AA16&lt;1," ",AA16)</f>
        <v xml:space="preserve"> </v>
      </c>
      <c r="B16" s="13"/>
      <c r="C16" s="13"/>
      <c r="D16" s="13"/>
      <c r="E16" s="13"/>
      <c r="F16" s="13"/>
      <c r="G16" s="13"/>
      <c r="H16" s="13"/>
      <c r="I16" s="18"/>
      <c r="J16" s="12"/>
      <c r="K16" s="112"/>
      <c r="L16" s="17" t="str">
        <f t="shared" ref="L16:N16" si="17">IF(Q16&gt;20," ",Q16)</f>
        <v xml:space="preserve"> </v>
      </c>
      <c r="M16" s="13" t="str">
        <f t="shared" si="17"/>
        <v xml:space="preserve"> </v>
      </c>
      <c r="N16" s="13" t="str">
        <f t="shared" si="17"/>
        <v xml:space="preserve"> </v>
      </c>
      <c r="O16" s="18" t="str">
        <f t="shared" ref="O16" si="18">IF(T16&lt;1," ",T16)</f>
        <v xml:space="preserve"> </v>
      </c>
      <c r="Q16">
        <f t="shared" ref="Q16" si="19">IF(COUNT(D16:K16)&gt;0,SMALL(D16:K16,1),21)</f>
        <v>21</v>
      </c>
      <c r="R16">
        <f t="shared" ref="R16" si="20">IF(COUNT(D16:K16)&gt;1,SMALL(D16:K16,2),21)</f>
        <v>21</v>
      </c>
      <c r="S16">
        <f t="shared" ref="S16" si="21">IF(COUNT(D16:K16)&gt;2,SMALL(D16:K16,3),21)</f>
        <v>21</v>
      </c>
      <c r="T16">
        <f t="shared" ref="T16" si="22">21*3-Q16-R16-S16-((3-COUNT(Q16:S16))*21)</f>
        <v>0</v>
      </c>
      <c r="V16" s="31">
        <f t="shared" ref="V16" si="23">IF(COUNT(D16:K16)&gt;0,SMALL(D16:K16,1),21)</f>
        <v>21</v>
      </c>
      <c r="W16" s="31">
        <f t="shared" ref="W16" si="24">IF(COUNT(D16:K16)&gt;1,SMALL(D16:K16,2),21)</f>
        <v>21</v>
      </c>
      <c r="X16" s="31">
        <f t="shared" ref="X16" si="25">IF(COUNT(D16:K16)&gt;2,SMALL(D16:K16,3),21)</f>
        <v>21</v>
      </c>
      <c r="Y16" s="31">
        <f t="shared" ref="Y16" si="26">IF(COUNT(D16:K16)&gt;3,SMALL(D16:K16,4),21)</f>
        <v>21</v>
      </c>
      <c r="Z16" s="31">
        <f t="shared" ref="Z16" si="27">IF(COUNT(D16:K16)&gt;4,SMALL(D16:K16,5),21)</f>
        <v>21</v>
      </c>
      <c r="AA16">
        <f t="shared" ref="AA16" si="28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7">
    <sortCondition descending="1" ref="A5:A7"/>
  </sortState>
  <mergeCells count="2">
    <mergeCell ref="A1:F1"/>
    <mergeCell ref="AC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2</vt:i4>
      </vt:variant>
    </vt:vector>
  </HeadingPairs>
  <TitlesOfParts>
    <vt:vector size="11" baseType="lpstr">
      <vt:lpstr>Sammenlagt</vt:lpstr>
      <vt:lpstr>HS</vt:lpstr>
      <vt:lpstr>DS</vt:lpstr>
      <vt:lpstr>JG</vt:lpstr>
      <vt:lpstr>JJ</vt:lpstr>
      <vt:lpstr>HV</vt:lpstr>
      <vt:lpstr>DV</vt:lpstr>
      <vt:lpstr>HEV</vt:lpstr>
      <vt:lpstr>DEV</vt:lpstr>
      <vt:lpstr>HV!Utskriftsområde</vt:lpstr>
      <vt:lpstr>Sammenlagt!Utskriftsområde</vt:lpstr>
    </vt:vector>
  </TitlesOfParts>
  <Company>Gjensidige Gruppen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Hovde</dc:creator>
  <cp:lastModifiedBy>Sondre Haugholt Breian</cp:lastModifiedBy>
  <cp:lastPrinted>2008-12-27T15:00:53Z</cp:lastPrinted>
  <dcterms:created xsi:type="dcterms:W3CDTF">2003-01-08T09:38:39Z</dcterms:created>
  <dcterms:modified xsi:type="dcterms:W3CDTF">2026-04-08T09:01:29Z</dcterms:modified>
</cp:coreProperties>
</file>