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ondrebreian/Desktop/Landslag 2026/"/>
    </mc:Choice>
  </mc:AlternateContent>
  <xr:revisionPtr revIDLastSave="0" documentId="13_ncr:1_{76D1530A-4DFC-A446-8AE0-CB4392148BED}" xr6:coauthVersionLast="47" xr6:coauthVersionMax="47" xr10:uidLastSave="{00000000-0000-0000-0000-000000000000}"/>
  <bookViews>
    <workbookView xWindow="1200" yWindow="1340" windowWidth="29040" windowHeight="15720" activeTab="6" xr2:uid="{00000000-000D-0000-FFFF-FFFF00000000}"/>
  </bookViews>
  <sheets>
    <sheet name="HS" sheetId="4" r:id="rId1"/>
    <sheet name="DS" sheetId="5" r:id="rId2"/>
    <sheet name="JG" sheetId="6" r:id="rId3"/>
    <sheet name="JJ" sheetId="8" r:id="rId4"/>
    <sheet name="HV" sheetId="1" r:id="rId5"/>
    <sheet name="DV" sheetId="2" r:id="rId6"/>
    <sheet name="HEV" sheetId="9" r:id="rId7"/>
    <sheet name="DEV" sheetId="10" r:id="rId8"/>
  </sheets>
  <definedNames>
    <definedName name="_xlnm.Print_Area" localSheetId="4">HV!$A$1:$O$41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2" i="4" l="1"/>
  <c r="Y52" i="4"/>
  <c r="X52" i="4"/>
  <c r="W52" i="4"/>
  <c r="V52" i="4"/>
  <c r="S52" i="4"/>
  <c r="N52" i="4" s="1"/>
  <c r="R52" i="4"/>
  <c r="M52" i="4" s="1"/>
  <c r="Q52" i="4"/>
  <c r="L52" i="4" s="1"/>
  <c r="Z51" i="4"/>
  <c r="Y51" i="4"/>
  <c r="X51" i="4"/>
  <c r="W51" i="4"/>
  <c r="V51" i="4"/>
  <c r="S51" i="4"/>
  <c r="N51" i="4" s="1"/>
  <c r="R51" i="4"/>
  <c r="M51" i="4" s="1"/>
  <c r="Q51" i="4"/>
  <c r="L51" i="4" s="1"/>
  <c r="Z50" i="4"/>
  <c r="Y50" i="4"/>
  <c r="X50" i="4"/>
  <c r="W50" i="4"/>
  <c r="V50" i="4"/>
  <c r="S50" i="4"/>
  <c r="R50" i="4"/>
  <c r="Q50" i="4"/>
  <c r="Z49" i="4"/>
  <c r="Y49" i="4"/>
  <c r="X49" i="4"/>
  <c r="W49" i="4"/>
  <c r="V49" i="4"/>
  <c r="S49" i="4"/>
  <c r="R49" i="4"/>
  <c r="Q49" i="4"/>
  <c r="Z25" i="6"/>
  <c r="Y25" i="6"/>
  <c r="X25" i="6"/>
  <c r="W25" i="6"/>
  <c r="V25" i="6"/>
  <c r="S25" i="6"/>
  <c r="N24" i="6" s="1"/>
  <c r="R25" i="6"/>
  <c r="M24" i="6" s="1"/>
  <c r="Q25" i="6"/>
  <c r="L24" i="6" s="1"/>
  <c r="Z24" i="6"/>
  <c r="Y24" i="6"/>
  <c r="X24" i="6"/>
  <c r="W24" i="6"/>
  <c r="V24" i="6"/>
  <c r="S24" i="6"/>
  <c r="N23" i="6" s="1"/>
  <c r="R24" i="6"/>
  <c r="Q24" i="6"/>
  <c r="L23" i="6" s="1"/>
  <c r="M23" i="6"/>
  <c r="Z23" i="6"/>
  <c r="Y23" i="6"/>
  <c r="X23" i="6"/>
  <c r="W23" i="6"/>
  <c r="V23" i="6"/>
  <c r="S23" i="6"/>
  <c r="N22" i="6" s="1"/>
  <c r="R23" i="6"/>
  <c r="Q23" i="6"/>
  <c r="M22" i="6"/>
  <c r="L22" i="6"/>
  <c r="Z22" i="6"/>
  <c r="Y22" i="6"/>
  <c r="X22" i="6"/>
  <c r="W22" i="6"/>
  <c r="V22" i="6"/>
  <c r="S22" i="6"/>
  <c r="R22" i="6"/>
  <c r="Q22" i="6"/>
  <c r="L21" i="6" s="1"/>
  <c r="N21" i="6"/>
  <c r="M21" i="6"/>
  <c r="Z20" i="6"/>
  <c r="Y20" i="6"/>
  <c r="X20" i="6"/>
  <c r="W20" i="6"/>
  <c r="V20" i="6"/>
  <c r="S20" i="6"/>
  <c r="R20" i="6"/>
  <c r="M19" i="6" s="1"/>
  <c r="Q20" i="6"/>
  <c r="L19" i="6" s="1"/>
  <c r="Z19" i="6"/>
  <c r="Y19" i="6"/>
  <c r="X19" i="6"/>
  <c r="W19" i="6"/>
  <c r="V19" i="6"/>
  <c r="S19" i="6"/>
  <c r="N18" i="6" s="1"/>
  <c r="R19" i="6"/>
  <c r="Q19" i="6"/>
  <c r="L18" i="6" s="1"/>
  <c r="Z11" i="8"/>
  <c r="Y11" i="8"/>
  <c r="X11" i="8"/>
  <c r="W11" i="8"/>
  <c r="V11" i="8"/>
  <c r="S11" i="8"/>
  <c r="R11" i="8"/>
  <c r="Q11" i="8"/>
  <c r="T11" i="8" s="1"/>
  <c r="O11" i="8" s="1"/>
  <c r="N11" i="8"/>
  <c r="M11" i="8"/>
  <c r="Z10" i="8"/>
  <c r="Y10" i="8"/>
  <c r="X10" i="8"/>
  <c r="W10" i="8"/>
  <c r="V10" i="8"/>
  <c r="S10" i="8"/>
  <c r="R10" i="8"/>
  <c r="Q10" i="8"/>
  <c r="N10" i="8"/>
  <c r="M10" i="8"/>
  <c r="L10" i="8"/>
  <c r="Z9" i="8"/>
  <c r="Y9" i="8"/>
  <c r="X9" i="8"/>
  <c r="W9" i="8"/>
  <c r="V9" i="8"/>
  <c r="S9" i="8"/>
  <c r="N9" i="8" s="1"/>
  <c r="R9" i="8"/>
  <c r="Q9" i="8"/>
  <c r="M9" i="8"/>
  <c r="Z8" i="8"/>
  <c r="Y8" i="8"/>
  <c r="X8" i="8"/>
  <c r="W8" i="8"/>
  <c r="AA8" i="8" s="1"/>
  <c r="A8" i="8" s="1"/>
  <c r="V8" i="8"/>
  <c r="S8" i="8"/>
  <c r="R8" i="8"/>
  <c r="M8" i="8" s="1"/>
  <c r="Q8" i="8"/>
  <c r="T8" i="8" s="1"/>
  <c r="O8" i="8" s="1"/>
  <c r="N8" i="8"/>
  <c r="L8" i="8"/>
  <c r="Z7" i="8"/>
  <c r="Y7" i="8"/>
  <c r="X7" i="8"/>
  <c r="W7" i="8"/>
  <c r="V7" i="8"/>
  <c r="S7" i="8"/>
  <c r="R7" i="8"/>
  <c r="Q7" i="8"/>
  <c r="L7" i="8" s="1"/>
  <c r="N7" i="8"/>
  <c r="M7" i="8"/>
  <c r="Z6" i="8"/>
  <c r="Y6" i="8"/>
  <c r="X6" i="8"/>
  <c r="W6" i="8"/>
  <c r="V6" i="8"/>
  <c r="S6" i="8"/>
  <c r="N6" i="8" s="1"/>
  <c r="R6" i="8"/>
  <c r="Q6" i="8"/>
  <c r="L6" i="8"/>
  <c r="L50" i="4" l="1"/>
  <c r="M50" i="4"/>
  <c r="AA49" i="4"/>
  <c r="A49" i="4" s="1"/>
  <c r="T22" i="6"/>
  <c r="O21" i="6" s="1"/>
  <c r="N50" i="4"/>
  <c r="AA50" i="4"/>
  <c r="A50" i="4" s="1"/>
  <c r="T50" i="4"/>
  <c r="T51" i="4"/>
  <c r="O51" i="4" s="1"/>
  <c r="T52" i="4"/>
  <c r="O52" i="4" s="1"/>
  <c r="AA51" i="4"/>
  <c r="A51" i="4" s="1"/>
  <c r="T49" i="4"/>
  <c r="AA52" i="4"/>
  <c r="A52" i="4" s="1"/>
  <c r="T20" i="6"/>
  <c r="O19" i="6" s="1"/>
  <c r="T19" i="6"/>
  <c r="O18" i="6" s="1"/>
  <c r="M18" i="6"/>
  <c r="N19" i="6"/>
  <c r="AA23" i="6"/>
  <c r="A23" i="6" s="1"/>
  <c r="AA24" i="6"/>
  <c r="A24" i="6" s="1"/>
  <c r="AA22" i="6"/>
  <c r="A22" i="6" s="1"/>
  <c r="T23" i="6"/>
  <c r="O22" i="6" s="1"/>
  <c r="T24" i="6"/>
  <c r="O23" i="6" s="1"/>
  <c r="T25" i="6"/>
  <c r="O24" i="6" s="1"/>
  <c r="AA20" i="6"/>
  <c r="A20" i="6" s="1"/>
  <c r="AA19" i="6"/>
  <c r="A19" i="6" s="1"/>
  <c r="AA25" i="6"/>
  <c r="A25" i="6" s="1"/>
  <c r="AA9" i="8"/>
  <c r="A9" i="8" s="1"/>
  <c r="AA10" i="8"/>
  <c r="A10" i="8" s="1"/>
  <c r="L11" i="8"/>
  <c r="AA6" i="8"/>
  <c r="A6" i="8" s="1"/>
  <c r="T9" i="8"/>
  <c r="O9" i="8" s="1"/>
  <c r="T10" i="8"/>
  <c r="O10" i="8" s="1"/>
  <c r="T6" i="8"/>
  <c r="O6" i="8" s="1"/>
  <c r="AA7" i="8"/>
  <c r="A7" i="8" s="1"/>
  <c r="AA11" i="8"/>
  <c r="A11" i="8" s="1"/>
  <c r="M6" i="8"/>
  <c r="L9" i="8"/>
  <c r="T7" i="8"/>
  <c r="O7" i="8" s="1"/>
  <c r="Z44" i="4"/>
  <c r="Y44" i="4"/>
  <c r="X44" i="4"/>
  <c r="W44" i="4"/>
  <c r="V44" i="4"/>
  <c r="S44" i="4"/>
  <c r="R44" i="4"/>
  <c r="Q44" i="4"/>
  <c r="Z41" i="4"/>
  <c r="Y41" i="4"/>
  <c r="X41" i="4"/>
  <c r="W41" i="4"/>
  <c r="V41" i="4"/>
  <c r="S41" i="4"/>
  <c r="R41" i="4"/>
  <c r="Q41" i="4"/>
  <c r="Z39" i="4"/>
  <c r="Y39" i="4"/>
  <c r="X39" i="4"/>
  <c r="W39" i="4"/>
  <c r="V39" i="4"/>
  <c r="S39" i="4"/>
  <c r="N41" i="4" s="1"/>
  <c r="R39" i="4"/>
  <c r="M41" i="4" s="1"/>
  <c r="Q39" i="4"/>
  <c r="Z36" i="4"/>
  <c r="Y36" i="4"/>
  <c r="X36" i="4"/>
  <c r="W36" i="4"/>
  <c r="V36" i="4"/>
  <c r="S36" i="4"/>
  <c r="R36" i="4"/>
  <c r="Q36" i="4"/>
  <c r="Z33" i="4"/>
  <c r="Y33" i="4"/>
  <c r="X33" i="4"/>
  <c r="W33" i="4"/>
  <c r="V33" i="4"/>
  <c r="S33" i="4"/>
  <c r="R33" i="4"/>
  <c r="Q33" i="4"/>
  <c r="Z29" i="4"/>
  <c r="Y29" i="4"/>
  <c r="X29" i="4"/>
  <c r="W29" i="4"/>
  <c r="V29" i="4"/>
  <c r="S29" i="4"/>
  <c r="R29" i="4"/>
  <c r="Q29" i="4"/>
  <c r="Z48" i="4"/>
  <c r="Y48" i="4"/>
  <c r="X48" i="4"/>
  <c r="W48" i="4"/>
  <c r="V48" i="4"/>
  <c r="S48" i="4"/>
  <c r="N49" i="4" s="1"/>
  <c r="R48" i="4"/>
  <c r="M49" i="4" s="1"/>
  <c r="Q48" i="4"/>
  <c r="L48" i="4" s="1"/>
  <c r="Z37" i="4"/>
  <c r="Y37" i="4"/>
  <c r="X37" i="4"/>
  <c r="W37" i="4"/>
  <c r="V37" i="4"/>
  <c r="S37" i="4"/>
  <c r="R37" i="4"/>
  <c r="Q37" i="4"/>
  <c r="Z40" i="1"/>
  <c r="Y40" i="1"/>
  <c r="X40" i="1"/>
  <c r="W40" i="1"/>
  <c r="V40" i="1"/>
  <c r="S40" i="1"/>
  <c r="R40" i="1"/>
  <c r="M39" i="1" s="1"/>
  <c r="Q40" i="1"/>
  <c r="L39" i="1" s="1"/>
  <c r="Z39" i="1"/>
  <c r="Y39" i="1"/>
  <c r="X39" i="1"/>
  <c r="W39" i="1"/>
  <c r="V39" i="1"/>
  <c r="S39" i="1"/>
  <c r="N38" i="1" s="1"/>
  <c r="R39" i="1"/>
  <c r="M38" i="1" s="1"/>
  <c r="Q39" i="1"/>
  <c r="L38" i="1" s="1"/>
  <c r="Z38" i="1"/>
  <c r="Y38" i="1"/>
  <c r="X38" i="1"/>
  <c r="W38" i="1"/>
  <c r="V38" i="1"/>
  <c r="S38" i="1"/>
  <c r="N37" i="1" s="1"/>
  <c r="R38" i="1"/>
  <c r="M37" i="1" s="1"/>
  <c r="Q38" i="1"/>
  <c r="L37" i="1" s="1"/>
  <c r="Z33" i="1"/>
  <c r="Y33" i="1"/>
  <c r="X33" i="1"/>
  <c r="W33" i="1"/>
  <c r="V33" i="1"/>
  <c r="S33" i="1"/>
  <c r="R33" i="1"/>
  <c r="Q33" i="1"/>
  <c r="Z32" i="1"/>
  <c r="Y32" i="1"/>
  <c r="X32" i="1"/>
  <c r="W32" i="1"/>
  <c r="V32" i="1"/>
  <c r="S32" i="1"/>
  <c r="R32" i="1"/>
  <c r="M32" i="1" s="1"/>
  <c r="Q32" i="1"/>
  <c r="L32" i="1" s="1"/>
  <c r="Z29" i="1"/>
  <c r="Y29" i="1"/>
  <c r="X29" i="1"/>
  <c r="W29" i="1"/>
  <c r="V29" i="1"/>
  <c r="S29" i="1"/>
  <c r="N31" i="1" s="1"/>
  <c r="R29" i="1"/>
  <c r="Q29" i="1"/>
  <c r="L31" i="1" s="1"/>
  <c r="Z37" i="1"/>
  <c r="Y37" i="1"/>
  <c r="X37" i="1"/>
  <c r="W37" i="1"/>
  <c r="V37" i="1"/>
  <c r="S37" i="1"/>
  <c r="R37" i="1"/>
  <c r="Q37" i="1"/>
  <c r="Z30" i="1"/>
  <c r="Y30" i="1"/>
  <c r="X30" i="1"/>
  <c r="W30" i="1"/>
  <c r="V30" i="1"/>
  <c r="S30" i="1"/>
  <c r="R30" i="1"/>
  <c r="Q30" i="1"/>
  <c r="Z15" i="1"/>
  <c r="Y15" i="1"/>
  <c r="X15" i="1"/>
  <c r="W15" i="1"/>
  <c r="V15" i="1"/>
  <c r="S15" i="1"/>
  <c r="R15" i="1"/>
  <c r="Q15" i="1"/>
  <c r="Z17" i="1"/>
  <c r="Y17" i="1"/>
  <c r="X17" i="1"/>
  <c r="W17" i="1"/>
  <c r="V17" i="1"/>
  <c r="S17" i="1"/>
  <c r="R17" i="1"/>
  <c r="Q17" i="1"/>
  <c r="Z27" i="1"/>
  <c r="Y27" i="1"/>
  <c r="X27" i="1"/>
  <c r="W27" i="1"/>
  <c r="V27" i="1"/>
  <c r="S27" i="1"/>
  <c r="R27" i="1"/>
  <c r="Q27" i="1"/>
  <c r="Z15" i="10"/>
  <c r="Y15" i="10"/>
  <c r="X15" i="10"/>
  <c r="W15" i="10"/>
  <c r="V15" i="10"/>
  <c r="S15" i="10"/>
  <c r="R15" i="10"/>
  <c r="Q15" i="10"/>
  <c r="T15" i="10" s="1"/>
  <c r="O15" i="10" s="1"/>
  <c r="N15" i="10"/>
  <c r="M15" i="10"/>
  <c r="Z14" i="10"/>
  <c r="Y14" i="10"/>
  <c r="X14" i="10"/>
  <c r="W14" i="10"/>
  <c r="V14" i="10"/>
  <c r="S14" i="10"/>
  <c r="R14" i="10"/>
  <c r="M14" i="10" s="1"/>
  <c r="Q14" i="10"/>
  <c r="N14" i="10"/>
  <c r="L14" i="10"/>
  <c r="Z13" i="10"/>
  <c r="Y13" i="10"/>
  <c r="X13" i="10"/>
  <c r="W13" i="10"/>
  <c r="V13" i="10"/>
  <c r="S13" i="10"/>
  <c r="R13" i="10"/>
  <c r="M13" i="10" s="1"/>
  <c r="Q13" i="10"/>
  <c r="N13" i="10"/>
  <c r="Z12" i="10"/>
  <c r="Y12" i="10"/>
  <c r="X12" i="10"/>
  <c r="W12" i="10"/>
  <c r="V12" i="10"/>
  <c r="S12" i="10"/>
  <c r="N12" i="10" s="1"/>
  <c r="R12" i="10"/>
  <c r="Q12" i="10"/>
  <c r="T12" i="10" s="1"/>
  <c r="O12" i="10" s="1"/>
  <c r="M12" i="10"/>
  <c r="Z11" i="10"/>
  <c r="Y11" i="10"/>
  <c r="X11" i="10"/>
  <c r="W11" i="10"/>
  <c r="V11" i="10"/>
  <c r="AA11" i="10" s="1"/>
  <c r="A11" i="10" s="1"/>
  <c r="S11" i="10"/>
  <c r="N11" i="10" s="1"/>
  <c r="R11" i="10"/>
  <c r="Q11" i="10"/>
  <c r="M11" i="10"/>
  <c r="L11" i="10"/>
  <c r="Z10" i="10"/>
  <c r="Y10" i="10"/>
  <c r="X10" i="10"/>
  <c r="W10" i="10"/>
  <c r="V10" i="10"/>
  <c r="S10" i="10"/>
  <c r="R10" i="10"/>
  <c r="M10" i="10" s="1"/>
  <c r="Q10" i="10"/>
  <c r="L10" i="10" s="1"/>
  <c r="N10" i="10"/>
  <c r="Z9" i="10"/>
  <c r="Y9" i="10"/>
  <c r="X9" i="10"/>
  <c r="W9" i="10"/>
  <c r="V9" i="10"/>
  <c r="AA9" i="10" s="1"/>
  <c r="A9" i="10" s="1"/>
  <c r="S9" i="10"/>
  <c r="R9" i="10"/>
  <c r="M9" i="10" s="1"/>
  <c r="Q9" i="10"/>
  <c r="N9" i="10"/>
  <c r="Z8" i="10"/>
  <c r="Y8" i="10"/>
  <c r="X8" i="10"/>
  <c r="W8" i="10"/>
  <c r="V8" i="10"/>
  <c r="S8" i="10"/>
  <c r="N8" i="10" s="1"/>
  <c r="R8" i="10"/>
  <c r="Q8" i="10"/>
  <c r="L8" i="10" s="1"/>
  <c r="M8" i="10"/>
  <c r="Z6" i="10"/>
  <c r="Y6" i="10"/>
  <c r="X6" i="10"/>
  <c r="W6" i="10"/>
  <c r="V6" i="10"/>
  <c r="S6" i="10"/>
  <c r="N6" i="10" s="1"/>
  <c r="R6" i="10"/>
  <c r="M6" i="10" s="1"/>
  <c r="Q6" i="10"/>
  <c r="L6" i="10" s="1"/>
  <c r="Z7" i="10"/>
  <c r="Y7" i="10"/>
  <c r="X7" i="10"/>
  <c r="W7" i="10"/>
  <c r="V7" i="10"/>
  <c r="S7" i="10"/>
  <c r="N7" i="10" s="1"/>
  <c r="R7" i="10"/>
  <c r="M7" i="10" s="1"/>
  <c r="Q7" i="10"/>
  <c r="Z23" i="4"/>
  <c r="Y23" i="4"/>
  <c r="X23" i="4"/>
  <c r="W23" i="4"/>
  <c r="V23" i="4"/>
  <c r="S23" i="4"/>
  <c r="R23" i="4"/>
  <c r="Q23" i="4"/>
  <c r="Z42" i="4"/>
  <c r="Y42" i="4"/>
  <c r="X42" i="4"/>
  <c r="W42" i="4"/>
  <c r="V42" i="4"/>
  <c r="S42" i="4"/>
  <c r="R42" i="4"/>
  <c r="Q42" i="4"/>
  <c r="Z35" i="4"/>
  <c r="Y35" i="4"/>
  <c r="X35" i="4"/>
  <c r="W35" i="4"/>
  <c r="V35" i="4"/>
  <c r="S35" i="4"/>
  <c r="R35" i="4"/>
  <c r="Q35" i="4"/>
  <c r="L39" i="4" s="1"/>
  <c r="Z18" i="4"/>
  <c r="Y18" i="4"/>
  <c r="X18" i="4"/>
  <c r="W18" i="4"/>
  <c r="V18" i="4"/>
  <c r="S18" i="4"/>
  <c r="R18" i="4"/>
  <c r="Q18" i="4"/>
  <c r="Z21" i="4"/>
  <c r="Y21" i="4"/>
  <c r="X21" i="4"/>
  <c r="W21" i="4"/>
  <c r="V21" i="4"/>
  <c r="S21" i="4"/>
  <c r="R21" i="4"/>
  <c r="Q21" i="4"/>
  <c r="Z33" i="9"/>
  <c r="Y33" i="9"/>
  <c r="X33" i="9"/>
  <c r="W33" i="9"/>
  <c r="V33" i="9"/>
  <c r="S33" i="9"/>
  <c r="R33" i="9"/>
  <c r="M33" i="9" s="1"/>
  <c r="Q33" i="9"/>
  <c r="L33" i="9" s="1"/>
  <c r="N33" i="9"/>
  <c r="Z32" i="9"/>
  <c r="Y32" i="9"/>
  <c r="X32" i="9"/>
  <c r="W32" i="9"/>
  <c r="V32" i="9"/>
  <c r="S32" i="9"/>
  <c r="N32" i="9" s="1"/>
  <c r="R32" i="9"/>
  <c r="Q32" i="9"/>
  <c r="L32" i="9"/>
  <c r="Z31" i="9"/>
  <c r="Y31" i="9"/>
  <c r="X31" i="9"/>
  <c r="W31" i="9"/>
  <c r="V31" i="9"/>
  <c r="S31" i="9"/>
  <c r="N31" i="9" s="1"/>
  <c r="R31" i="9"/>
  <c r="Q31" i="9"/>
  <c r="T31" i="9" s="1"/>
  <c r="O31" i="9" s="1"/>
  <c r="M31" i="9"/>
  <c r="Z30" i="9"/>
  <c r="Y30" i="9"/>
  <c r="X30" i="9"/>
  <c r="W30" i="9"/>
  <c r="V30" i="9"/>
  <c r="S30" i="9"/>
  <c r="N30" i="9" s="1"/>
  <c r="R30" i="9"/>
  <c r="M30" i="9" s="1"/>
  <c r="Q30" i="9"/>
  <c r="T30" i="9" s="1"/>
  <c r="O30" i="9" s="1"/>
  <c r="L30" i="9"/>
  <c r="Z29" i="9"/>
  <c r="Y29" i="9"/>
  <c r="X29" i="9"/>
  <c r="W29" i="9"/>
  <c r="V29" i="9"/>
  <c r="S29" i="9"/>
  <c r="R29" i="9"/>
  <c r="Q29" i="9"/>
  <c r="L29" i="9" s="1"/>
  <c r="M29" i="9"/>
  <c r="Z28" i="9"/>
  <c r="Y28" i="9"/>
  <c r="X28" i="9"/>
  <c r="W28" i="9"/>
  <c r="V28" i="9"/>
  <c r="S28" i="9"/>
  <c r="R28" i="9"/>
  <c r="Q28" i="9"/>
  <c r="L28" i="9" s="1"/>
  <c r="N28" i="9"/>
  <c r="Z27" i="9"/>
  <c r="Y27" i="9"/>
  <c r="X27" i="9"/>
  <c r="W27" i="9"/>
  <c r="V27" i="9"/>
  <c r="S27" i="9"/>
  <c r="N27" i="9" s="1"/>
  <c r="R27" i="9"/>
  <c r="M27" i="9" s="1"/>
  <c r="Q27" i="9"/>
  <c r="Z26" i="9"/>
  <c r="Y26" i="9"/>
  <c r="X26" i="9"/>
  <c r="W26" i="9"/>
  <c r="V26" i="9"/>
  <c r="S26" i="9"/>
  <c r="N26" i="9" s="1"/>
  <c r="R26" i="9"/>
  <c r="Q26" i="9"/>
  <c r="L26" i="9" s="1"/>
  <c r="M26" i="9"/>
  <c r="Z25" i="9"/>
  <c r="Y25" i="9"/>
  <c r="X25" i="9"/>
  <c r="W25" i="9"/>
  <c r="V25" i="9"/>
  <c r="S25" i="9"/>
  <c r="R25" i="9"/>
  <c r="Q25" i="9"/>
  <c r="L25" i="9" s="1"/>
  <c r="M25" i="9"/>
  <c r="Z24" i="9"/>
  <c r="Y24" i="9"/>
  <c r="X24" i="9"/>
  <c r="W24" i="9"/>
  <c r="V24" i="9"/>
  <c r="S24" i="9"/>
  <c r="N24" i="9" s="1"/>
  <c r="R24" i="9"/>
  <c r="M24" i="9" s="1"/>
  <c r="Q24" i="9"/>
  <c r="L24" i="9" s="1"/>
  <c r="Z23" i="9"/>
  <c r="Y23" i="9"/>
  <c r="X23" i="9"/>
  <c r="W23" i="9"/>
  <c r="V23" i="9"/>
  <c r="S23" i="9"/>
  <c r="N23" i="9" s="1"/>
  <c r="R23" i="9"/>
  <c r="M23" i="9" s="1"/>
  <c r="Q23" i="9"/>
  <c r="Z22" i="9"/>
  <c r="Y22" i="9"/>
  <c r="X22" i="9"/>
  <c r="W22" i="9"/>
  <c r="V22" i="9"/>
  <c r="S22" i="9"/>
  <c r="R22" i="9"/>
  <c r="Q22" i="9"/>
  <c r="Z19" i="9"/>
  <c r="Y19" i="9"/>
  <c r="X19" i="9"/>
  <c r="W19" i="9"/>
  <c r="V19" i="9"/>
  <c r="S19" i="9"/>
  <c r="R19" i="9"/>
  <c r="M19" i="9" s="1"/>
  <c r="Q19" i="9"/>
  <c r="L19" i="9" s="1"/>
  <c r="Z18" i="9"/>
  <c r="Y18" i="9"/>
  <c r="X18" i="9"/>
  <c r="W18" i="9"/>
  <c r="V18" i="9"/>
  <c r="S18" i="9"/>
  <c r="R18" i="9"/>
  <c r="Q18" i="9"/>
  <c r="Z6" i="9"/>
  <c r="Y6" i="9"/>
  <c r="X6" i="9"/>
  <c r="W6" i="9"/>
  <c r="V6" i="9"/>
  <c r="S6" i="9"/>
  <c r="R6" i="9"/>
  <c r="Q6" i="9"/>
  <c r="Z5" i="9"/>
  <c r="Y5" i="9"/>
  <c r="X5" i="9"/>
  <c r="W5" i="9"/>
  <c r="V5" i="9"/>
  <c r="S5" i="9"/>
  <c r="N5" i="9" s="1"/>
  <c r="R5" i="9"/>
  <c r="M5" i="9" s="1"/>
  <c r="Q5" i="9"/>
  <c r="L5" i="9" s="1"/>
  <c r="Z21" i="9"/>
  <c r="Y21" i="9"/>
  <c r="X21" i="9"/>
  <c r="W21" i="9"/>
  <c r="V21" i="9"/>
  <c r="S21" i="9"/>
  <c r="R21" i="9"/>
  <c r="M22" i="9" s="1"/>
  <c r="Q21" i="9"/>
  <c r="Z20" i="9"/>
  <c r="Y20" i="9"/>
  <c r="X20" i="9"/>
  <c r="W20" i="9"/>
  <c r="V20" i="9"/>
  <c r="S20" i="9"/>
  <c r="N21" i="9" s="1"/>
  <c r="R20" i="9"/>
  <c r="M21" i="9" s="1"/>
  <c r="Q20" i="9"/>
  <c r="L21" i="9" s="1"/>
  <c r="Z17" i="9"/>
  <c r="Y17" i="9"/>
  <c r="X17" i="9"/>
  <c r="W17" i="9"/>
  <c r="V17" i="9"/>
  <c r="S17" i="9"/>
  <c r="N18" i="9" s="1"/>
  <c r="R17" i="9"/>
  <c r="M18" i="9" s="1"/>
  <c r="Q17" i="9"/>
  <c r="Z16" i="9"/>
  <c r="Y16" i="9"/>
  <c r="X16" i="9"/>
  <c r="W16" i="9"/>
  <c r="V16" i="9"/>
  <c r="S16" i="9"/>
  <c r="R16" i="9"/>
  <c r="M17" i="9" s="1"/>
  <c r="Q16" i="9"/>
  <c r="L17" i="9" s="1"/>
  <c r="Z10" i="9"/>
  <c r="Y10" i="9"/>
  <c r="X10" i="9"/>
  <c r="W10" i="9"/>
  <c r="V10" i="9"/>
  <c r="S10" i="9"/>
  <c r="R10" i="9"/>
  <c r="M10" i="9" s="1"/>
  <c r="Q10" i="9"/>
  <c r="L10" i="9" s="1"/>
  <c r="Z15" i="2"/>
  <c r="Y15" i="2"/>
  <c r="X15" i="2"/>
  <c r="W15" i="2"/>
  <c r="V15" i="2"/>
  <c r="S15" i="2"/>
  <c r="N15" i="2" s="1"/>
  <c r="R15" i="2"/>
  <c r="M15" i="2" s="1"/>
  <c r="Q15" i="2"/>
  <c r="T15" i="2" s="1"/>
  <c r="O15" i="2" s="1"/>
  <c r="Z14" i="2"/>
  <c r="Y14" i="2"/>
  <c r="X14" i="2"/>
  <c r="W14" i="2"/>
  <c r="V14" i="2"/>
  <c r="S14" i="2"/>
  <c r="N14" i="2" s="1"/>
  <c r="R14" i="2"/>
  <c r="Q14" i="2"/>
  <c r="M14" i="2"/>
  <c r="Z13" i="2"/>
  <c r="Y13" i="2"/>
  <c r="X13" i="2"/>
  <c r="W13" i="2"/>
  <c r="V13" i="2"/>
  <c r="S13" i="2"/>
  <c r="N13" i="2" s="1"/>
  <c r="R13" i="2"/>
  <c r="M13" i="2" s="1"/>
  <c r="Q13" i="2"/>
  <c r="Z12" i="2"/>
  <c r="Y12" i="2"/>
  <c r="X12" i="2"/>
  <c r="W12" i="2"/>
  <c r="V12" i="2"/>
  <c r="S12" i="2"/>
  <c r="N12" i="2" s="1"/>
  <c r="R12" i="2"/>
  <c r="M12" i="2" s="1"/>
  <c r="Q12" i="2"/>
  <c r="Z10" i="2"/>
  <c r="Y10" i="2"/>
  <c r="X10" i="2"/>
  <c r="W10" i="2"/>
  <c r="V10" i="2"/>
  <c r="S10" i="2"/>
  <c r="N10" i="2" s="1"/>
  <c r="R10" i="2"/>
  <c r="M10" i="2" s="1"/>
  <c r="Q10" i="2"/>
  <c r="Z9" i="2"/>
  <c r="Y9" i="2"/>
  <c r="X9" i="2"/>
  <c r="W9" i="2"/>
  <c r="V9" i="2"/>
  <c r="S9" i="2"/>
  <c r="N9" i="2" s="1"/>
  <c r="R9" i="2"/>
  <c r="M9" i="2" s="1"/>
  <c r="Q9" i="2"/>
  <c r="L9" i="2" s="1"/>
  <c r="Z11" i="2"/>
  <c r="Y11" i="2"/>
  <c r="X11" i="2"/>
  <c r="W11" i="2"/>
  <c r="V11" i="2"/>
  <c r="S11" i="2"/>
  <c r="N11" i="2" s="1"/>
  <c r="R11" i="2"/>
  <c r="M11" i="2" s="1"/>
  <c r="Q11" i="2"/>
  <c r="Z6" i="2"/>
  <c r="Y6" i="2"/>
  <c r="X6" i="2"/>
  <c r="W6" i="2"/>
  <c r="V6" i="2"/>
  <c r="S6" i="2"/>
  <c r="N6" i="2" s="1"/>
  <c r="R6" i="2"/>
  <c r="Q6" i="2"/>
  <c r="L6" i="2" s="1"/>
  <c r="Z20" i="1"/>
  <c r="Y20" i="1"/>
  <c r="X20" i="1"/>
  <c r="W20" i="1"/>
  <c r="V20" i="1"/>
  <c r="S20" i="1"/>
  <c r="R20" i="1"/>
  <c r="Q20" i="1"/>
  <c r="Z5" i="1"/>
  <c r="Y5" i="1"/>
  <c r="X5" i="1"/>
  <c r="W5" i="1"/>
  <c r="V5" i="1"/>
  <c r="S5" i="1"/>
  <c r="N5" i="1" s="1"/>
  <c r="R5" i="1"/>
  <c r="M5" i="1" s="1"/>
  <c r="Q5" i="1"/>
  <c r="Z23" i="1"/>
  <c r="Y23" i="1"/>
  <c r="X23" i="1"/>
  <c r="W23" i="1"/>
  <c r="V23" i="1"/>
  <c r="S23" i="1"/>
  <c r="N19" i="1" s="1"/>
  <c r="R23" i="1"/>
  <c r="M19" i="1" s="1"/>
  <c r="Q23" i="1"/>
  <c r="Z36" i="1"/>
  <c r="Y36" i="1"/>
  <c r="X36" i="1"/>
  <c r="W36" i="1"/>
  <c r="V36" i="1"/>
  <c r="S36" i="1"/>
  <c r="N36" i="1" s="1"/>
  <c r="R36" i="1"/>
  <c r="M36" i="1" s="1"/>
  <c r="Q36" i="1"/>
  <c r="L36" i="1" s="1"/>
  <c r="Z28" i="1"/>
  <c r="Y28" i="1"/>
  <c r="X28" i="1"/>
  <c r="W28" i="1"/>
  <c r="V28" i="1"/>
  <c r="S28" i="1"/>
  <c r="R28" i="1"/>
  <c r="Q28" i="1"/>
  <c r="Z34" i="1"/>
  <c r="Y34" i="1"/>
  <c r="X34" i="1"/>
  <c r="W34" i="1"/>
  <c r="V34" i="1"/>
  <c r="S34" i="1"/>
  <c r="R34" i="1"/>
  <c r="Q34" i="1"/>
  <c r="Z12" i="1"/>
  <c r="Y12" i="1"/>
  <c r="X12" i="1"/>
  <c r="W12" i="1"/>
  <c r="V12" i="1"/>
  <c r="S12" i="1"/>
  <c r="R12" i="1"/>
  <c r="Q12" i="1"/>
  <c r="Z22" i="1"/>
  <c r="Y22" i="1"/>
  <c r="X22" i="1"/>
  <c r="W22" i="1"/>
  <c r="V22" i="1"/>
  <c r="S22" i="1"/>
  <c r="R22" i="1"/>
  <c r="Q22" i="1"/>
  <c r="Z24" i="1"/>
  <c r="Y24" i="1"/>
  <c r="X24" i="1"/>
  <c r="W24" i="1"/>
  <c r="V24" i="1"/>
  <c r="S24" i="1"/>
  <c r="R24" i="1"/>
  <c r="Q24" i="1"/>
  <c r="Z25" i="1"/>
  <c r="Y25" i="1"/>
  <c r="X25" i="1"/>
  <c r="W25" i="1"/>
  <c r="V25" i="1"/>
  <c r="S25" i="1"/>
  <c r="N26" i="1" s="1"/>
  <c r="R25" i="1"/>
  <c r="Q25" i="1"/>
  <c r="L26" i="1" s="1"/>
  <c r="Z10" i="1"/>
  <c r="Y10" i="1"/>
  <c r="X10" i="1"/>
  <c r="W10" i="1"/>
  <c r="V10" i="1"/>
  <c r="S10" i="1"/>
  <c r="N11" i="1" s="1"/>
  <c r="R10" i="1"/>
  <c r="Q10" i="1"/>
  <c r="Z19" i="1"/>
  <c r="Y19" i="1"/>
  <c r="X19" i="1"/>
  <c r="W19" i="1"/>
  <c r="V19" i="1"/>
  <c r="S19" i="1"/>
  <c r="R19" i="1"/>
  <c r="Q19" i="1"/>
  <c r="Z11" i="1"/>
  <c r="Y11" i="1"/>
  <c r="X11" i="1"/>
  <c r="W11" i="1"/>
  <c r="V11" i="1"/>
  <c r="S11" i="1"/>
  <c r="N10" i="1" s="1"/>
  <c r="R11" i="1"/>
  <c r="Q11" i="1"/>
  <c r="L10" i="1" s="1"/>
  <c r="Z12" i="6"/>
  <c r="Y12" i="6"/>
  <c r="X12" i="6"/>
  <c r="W12" i="6"/>
  <c r="V12" i="6"/>
  <c r="S12" i="6"/>
  <c r="R12" i="6"/>
  <c r="Q12" i="6"/>
  <c r="Z21" i="6"/>
  <c r="Y21" i="6"/>
  <c r="X21" i="6"/>
  <c r="W21" i="6"/>
  <c r="V21" i="6"/>
  <c r="S21" i="6"/>
  <c r="N20" i="6" s="1"/>
  <c r="R21" i="6"/>
  <c r="M20" i="6" s="1"/>
  <c r="Q21" i="6"/>
  <c r="L20" i="6" s="1"/>
  <c r="Z16" i="6"/>
  <c r="Y16" i="6"/>
  <c r="X16" i="6"/>
  <c r="W16" i="6"/>
  <c r="V16" i="6"/>
  <c r="S16" i="6"/>
  <c r="N15" i="6" s="1"/>
  <c r="R16" i="6"/>
  <c r="M15" i="6" s="1"/>
  <c r="Q16" i="6"/>
  <c r="Z17" i="6"/>
  <c r="Y17" i="6"/>
  <c r="X17" i="6"/>
  <c r="W17" i="6"/>
  <c r="V17" i="6"/>
  <c r="S17" i="6"/>
  <c r="N16" i="6" s="1"/>
  <c r="R17" i="6"/>
  <c r="Q17" i="6"/>
  <c r="L16" i="6" s="1"/>
  <c r="Z15" i="6"/>
  <c r="Y15" i="6"/>
  <c r="X15" i="6"/>
  <c r="W15" i="6"/>
  <c r="V15" i="6"/>
  <c r="S15" i="6"/>
  <c r="R15" i="6"/>
  <c r="Q15" i="6"/>
  <c r="Z14" i="6"/>
  <c r="Y14" i="6"/>
  <c r="X14" i="6"/>
  <c r="W14" i="6"/>
  <c r="V14" i="6"/>
  <c r="S14" i="6"/>
  <c r="N14" i="6" s="1"/>
  <c r="R14" i="6"/>
  <c r="Q14" i="6"/>
  <c r="L14" i="6" s="1"/>
  <c r="Z18" i="6"/>
  <c r="Y18" i="6"/>
  <c r="X18" i="6"/>
  <c r="W18" i="6"/>
  <c r="V18" i="6"/>
  <c r="S18" i="6"/>
  <c r="N17" i="6" s="1"/>
  <c r="R18" i="6"/>
  <c r="M17" i="6" s="1"/>
  <c r="Q18" i="6"/>
  <c r="Z11" i="6"/>
  <c r="Y11" i="6"/>
  <c r="X11" i="6"/>
  <c r="W11" i="6"/>
  <c r="V11" i="6"/>
  <c r="S11" i="6"/>
  <c r="N12" i="6" s="1"/>
  <c r="R11" i="6"/>
  <c r="M12" i="6" s="1"/>
  <c r="Q11" i="6"/>
  <c r="L12" i="6" s="1"/>
  <c r="Z10" i="6"/>
  <c r="Y10" i="6"/>
  <c r="X10" i="6"/>
  <c r="W10" i="6"/>
  <c r="V10" i="6"/>
  <c r="S10" i="6"/>
  <c r="R10" i="6"/>
  <c r="M11" i="6" s="1"/>
  <c r="Q10" i="6"/>
  <c r="L11" i="6" s="1"/>
  <c r="Z7" i="6"/>
  <c r="Y7" i="6"/>
  <c r="X7" i="6"/>
  <c r="W7" i="6"/>
  <c r="V7" i="6"/>
  <c r="S7" i="6"/>
  <c r="N7" i="6" s="1"/>
  <c r="R7" i="6"/>
  <c r="M7" i="6" s="1"/>
  <c r="Q7" i="6"/>
  <c r="Z9" i="6"/>
  <c r="Y9" i="6"/>
  <c r="X9" i="6"/>
  <c r="W9" i="6"/>
  <c r="V9" i="6"/>
  <c r="S9" i="6"/>
  <c r="N9" i="6" s="1"/>
  <c r="R9" i="6"/>
  <c r="M9" i="6" s="1"/>
  <c r="Q9" i="6"/>
  <c r="Z13" i="6"/>
  <c r="Y13" i="6"/>
  <c r="X13" i="6"/>
  <c r="W13" i="6"/>
  <c r="V13" i="6"/>
  <c r="S13" i="6"/>
  <c r="R13" i="6"/>
  <c r="Q13" i="6"/>
  <c r="Z18" i="5"/>
  <c r="Y18" i="5"/>
  <c r="X18" i="5"/>
  <c r="W18" i="5"/>
  <c r="V18" i="5"/>
  <c r="S18" i="5"/>
  <c r="R18" i="5"/>
  <c r="Q18" i="5"/>
  <c r="Z17" i="5"/>
  <c r="Y17" i="5"/>
  <c r="X17" i="5"/>
  <c r="W17" i="5"/>
  <c r="V17" i="5"/>
  <c r="S17" i="5"/>
  <c r="R17" i="5"/>
  <c r="Q17" i="5"/>
  <c r="Z15" i="5"/>
  <c r="Y15" i="5"/>
  <c r="X15" i="5"/>
  <c r="W15" i="5"/>
  <c r="V15" i="5"/>
  <c r="S15" i="5"/>
  <c r="R15" i="5"/>
  <c r="Q15" i="5"/>
  <c r="L15" i="5" s="1"/>
  <c r="Z14" i="5"/>
  <c r="Y14" i="5"/>
  <c r="X14" i="5"/>
  <c r="W14" i="5"/>
  <c r="V14" i="5"/>
  <c r="S14" i="5"/>
  <c r="N14" i="5" s="1"/>
  <c r="R14" i="5"/>
  <c r="M14" i="5" s="1"/>
  <c r="Q14" i="5"/>
  <c r="L14" i="5" s="1"/>
  <c r="Z16" i="5"/>
  <c r="Y16" i="5"/>
  <c r="X16" i="5"/>
  <c r="W16" i="5"/>
  <c r="V16" i="5"/>
  <c r="S16" i="5"/>
  <c r="R16" i="5"/>
  <c r="Q16" i="5"/>
  <c r="Z12" i="5"/>
  <c r="Y12" i="5"/>
  <c r="X12" i="5"/>
  <c r="W12" i="5"/>
  <c r="V12" i="5"/>
  <c r="S12" i="5"/>
  <c r="R12" i="5"/>
  <c r="M13" i="5" s="1"/>
  <c r="Q12" i="5"/>
  <c r="Z11" i="5"/>
  <c r="Y11" i="5"/>
  <c r="X11" i="5"/>
  <c r="W11" i="5"/>
  <c r="V11" i="5"/>
  <c r="S11" i="5"/>
  <c r="R11" i="5"/>
  <c r="Q11" i="5"/>
  <c r="Z13" i="5"/>
  <c r="Y13" i="5"/>
  <c r="X13" i="5"/>
  <c r="W13" i="5"/>
  <c r="V13" i="5"/>
  <c r="S13" i="5"/>
  <c r="R13" i="5"/>
  <c r="Q13" i="5"/>
  <c r="L12" i="5" s="1"/>
  <c r="Z8" i="5"/>
  <c r="Y8" i="5"/>
  <c r="X8" i="5"/>
  <c r="W8" i="5"/>
  <c r="V8" i="5"/>
  <c r="S8" i="5"/>
  <c r="R8" i="5"/>
  <c r="M8" i="5" s="1"/>
  <c r="Q8" i="5"/>
  <c r="L8" i="5" s="1"/>
  <c r="Z10" i="5"/>
  <c r="Y10" i="5"/>
  <c r="X10" i="5"/>
  <c r="W10" i="5"/>
  <c r="V10" i="5"/>
  <c r="S10" i="5"/>
  <c r="N11" i="5" s="1"/>
  <c r="R10" i="5"/>
  <c r="M11" i="5" s="1"/>
  <c r="Q10" i="5"/>
  <c r="Z6" i="5"/>
  <c r="Y6" i="5"/>
  <c r="X6" i="5"/>
  <c r="W6" i="5"/>
  <c r="V6" i="5"/>
  <c r="S6" i="5"/>
  <c r="R6" i="5"/>
  <c r="Q6" i="5"/>
  <c r="Z5" i="5"/>
  <c r="Y5" i="5"/>
  <c r="X5" i="5"/>
  <c r="W5" i="5"/>
  <c r="V5" i="5"/>
  <c r="S5" i="5"/>
  <c r="N5" i="5" s="1"/>
  <c r="R5" i="5"/>
  <c r="M5" i="5" s="1"/>
  <c r="Q5" i="5"/>
  <c r="Z7" i="5"/>
  <c r="Y7" i="5"/>
  <c r="X7" i="5"/>
  <c r="W7" i="5"/>
  <c r="V7" i="5"/>
  <c r="S7" i="5"/>
  <c r="N7" i="5" s="1"/>
  <c r="R7" i="5"/>
  <c r="M7" i="5" s="1"/>
  <c r="Q7" i="5"/>
  <c r="L7" i="5" s="1"/>
  <c r="Z24" i="4"/>
  <c r="Y24" i="4"/>
  <c r="X24" i="4"/>
  <c r="W24" i="4"/>
  <c r="V24" i="4"/>
  <c r="S24" i="4"/>
  <c r="R24" i="4"/>
  <c r="Q24" i="4"/>
  <c r="Z20" i="4"/>
  <c r="Y20" i="4"/>
  <c r="X20" i="4"/>
  <c r="W20" i="4"/>
  <c r="V20" i="4"/>
  <c r="S20" i="4"/>
  <c r="N20" i="4" s="1"/>
  <c r="R20" i="4"/>
  <c r="M20" i="4" s="1"/>
  <c r="Q20" i="4"/>
  <c r="Z31" i="4"/>
  <c r="Y31" i="4"/>
  <c r="X31" i="4"/>
  <c r="W31" i="4"/>
  <c r="V31" i="4"/>
  <c r="S31" i="4"/>
  <c r="N33" i="4" s="1"/>
  <c r="R31" i="4"/>
  <c r="Q31" i="4"/>
  <c r="Z46" i="4"/>
  <c r="Y46" i="4"/>
  <c r="X46" i="4"/>
  <c r="W46" i="4"/>
  <c r="V46" i="4"/>
  <c r="S46" i="4"/>
  <c r="R46" i="4"/>
  <c r="Q46" i="4"/>
  <c r="Z26" i="4"/>
  <c r="Y26" i="4"/>
  <c r="X26" i="4"/>
  <c r="W26" i="4"/>
  <c r="V26" i="4"/>
  <c r="S26" i="4"/>
  <c r="N29" i="4" s="1"/>
  <c r="R26" i="4"/>
  <c r="M29" i="4" s="1"/>
  <c r="Q26" i="4"/>
  <c r="Z8" i="4"/>
  <c r="Y8" i="4"/>
  <c r="X8" i="4"/>
  <c r="W8" i="4"/>
  <c r="V8" i="4"/>
  <c r="S8" i="4"/>
  <c r="R8" i="4"/>
  <c r="Q8" i="4"/>
  <c r="Z10" i="4"/>
  <c r="Y10" i="4"/>
  <c r="X10" i="4"/>
  <c r="W10" i="4"/>
  <c r="V10" i="4"/>
  <c r="S10" i="4"/>
  <c r="R10" i="4"/>
  <c r="Q10" i="4"/>
  <c r="Z38" i="4"/>
  <c r="Y38" i="4"/>
  <c r="X38" i="4"/>
  <c r="W38" i="4"/>
  <c r="V38" i="4"/>
  <c r="S38" i="4"/>
  <c r="R38" i="4"/>
  <c r="Q38" i="4"/>
  <c r="Z9" i="4"/>
  <c r="Y9" i="4"/>
  <c r="X9" i="4"/>
  <c r="W9" i="4"/>
  <c r="V9" i="4"/>
  <c r="S9" i="4"/>
  <c r="R9" i="4"/>
  <c r="Q9" i="4"/>
  <c r="L9" i="4" s="1"/>
  <c r="Z27" i="4"/>
  <c r="Y27" i="4"/>
  <c r="X27" i="4"/>
  <c r="W27" i="4"/>
  <c r="V27" i="4"/>
  <c r="S27" i="4"/>
  <c r="R27" i="4"/>
  <c r="Q27" i="4"/>
  <c r="Z13" i="4"/>
  <c r="Y13" i="4"/>
  <c r="X13" i="4"/>
  <c r="W13" i="4"/>
  <c r="V13" i="4"/>
  <c r="S13" i="4"/>
  <c r="R13" i="4"/>
  <c r="Q13" i="4"/>
  <c r="Z25" i="4"/>
  <c r="Y25" i="4"/>
  <c r="X25" i="4"/>
  <c r="W25" i="4"/>
  <c r="V25" i="4"/>
  <c r="S25" i="4"/>
  <c r="R25" i="4"/>
  <c r="Q25" i="4"/>
  <c r="Z32" i="4"/>
  <c r="Y32" i="4"/>
  <c r="X32" i="4"/>
  <c r="W32" i="4"/>
  <c r="V32" i="4"/>
  <c r="S32" i="4"/>
  <c r="R32" i="4"/>
  <c r="Q32" i="4"/>
  <c r="Z47" i="4"/>
  <c r="Y47" i="4"/>
  <c r="X47" i="4"/>
  <c r="W47" i="4"/>
  <c r="V47" i="4"/>
  <c r="S47" i="4"/>
  <c r="N23" i="4" s="1"/>
  <c r="R47" i="4"/>
  <c r="Q47" i="4"/>
  <c r="Z28" i="4"/>
  <c r="Y28" i="4"/>
  <c r="X28" i="4"/>
  <c r="W28" i="4"/>
  <c r="V28" i="4"/>
  <c r="S28" i="4"/>
  <c r="N26" i="4" s="1"/>
  <c r="R28" i="4"/>
  <c r="M26" i="4" s="1"/>
  <c r="Q28" i="4"/>
  <c r="L26" i="4" s="1"/>
  <c r="Z16" i="4"/>
  <c r="Y16" i="4"/>
  <c r="X16" i="4"/>
  <c r="W16" i="4"/>
  <c r="V16" i="4"/>
  <c r="S16" i="4"/>
  <c r="R16" i="4"/>
  <c r="Q16" i="4"/>
  <c r="Z30" i="4"/>
  <c r="Y30" i="4"/>
  <c r="X30" i="4"/>
  <c r="W30" i="4"/>
  <c r="V30" i="4"/>
  <c r="S30" i="4"/>
  <c r="R30" i="4"/>
  <c r="Q30" i="4"/>
  <c r="L32" i="4" s="1"/>
  <c r="Z15" i="4"/>
  <c r="Y15" i="4"/>
  <c r="X15" i="4"/>
  <c r="W15" i="4"/>
  <c r="V15" i="4"/>
  <c r="S15" i="4"/>
  <c r="R15" i="4"/>
  <c r="Q15" i="4"/>
  <c r="Z34" i="4"/>
  <c r="Y34" i="4"/>
  <c r="X34" i="4"/>
  <c r="W34" i="4"/>
  <c r="V34" i="4"/>
  <c r="S34" i="4"/>
  <c r="N35" i="4" s="1"/>
  <c r="R34" i="4"/>
  <c r="Q34" i="4"/>
  <c r="Z6" i="4"/>
  <c r="Y6" i="4"/>
  <c r="X6" i="4"/>
  <c r="W6" i="4"/>
  <c r="V6" i="4"/>
  <c r="S6" i="4"/>
  <c r="R6" i="4"/>
  <c r="Q6" i="4"/>
  <c r="Z13" i="9"/>
  <c r="Y13" i="9"/>
  <c r="X13" i="9"/>
  <c r="W13" i="9"/>
  <c r="V13" i="9"/>
  <c r="S13" i="9"/>
  <c r="R13" i="9"/>
  <c r="Q13" i="9"/>
  <c r="Z15" i="9"/>
  <c r="Y15" i="9"/>
  <c r="X15" i="9"/>
  <c r="W15" i="9"/>
  <c r="V15" i="9"/>
  <c r="S15" i="9"/>
  <c r="N16" i="9" s="1"/>
  <c r="R15" i="9"/>
  <c r="Q15" i="9"/>
  <c r="Z7" i="9"/>
  <c r="Y7" i="9"/>
  <c r="X7" i="9"/>
  <c r="W7" i="9"/>
  <c r="V7" i="9"/>
  <c r="S7" i="9"/>
  <c r="R7" i="9"/>
  <c r="Q7" i="9"/>
  <c r="Z6" i="1"/>
  <c r="Y6" i="1"/>
  <c r="X6" i="1"/>
  <c r="W6" i="1"/>
  <c r="V6" i="1"/>
  <c r="S6" i="1"/>
  <c r="R6" i="1"/>
  <c r="Q6" i="1"/>
  <c r="Z35" i="1"/>
  <c r="Y35" i="1"/>
  <c r="X35" i="1"/>
  <c r="W35" i="1"/>
  <c r="V35" i="1"/>
  <c r="S35" i="1"/>
  <c r="N35" i="1" s="1"/>
  <c r="R35" i="1"/>
  <c r="M35" i="1" s="1"/>
  <c r="Q35" i="1"/>
  <c r="Z9" i="1"/>
  <c r="Y9" i="1"/>
  <c r="X9" i="1"/>
  <c r="W9" i="1"/>
  <c r="V9" i="1"/>
  <c r="S9" i="1"/>
  <c r="R9" i="1"/>
  <c r="M9" i="1" s="1"/>
  <c r="Q9" i="1"/>
  <c r="L9" i="1" s="1"/>
  <c r="Z18" i="1"/>
  <c r="Y18" i="1"/>
  <c r="X18" i="1"/>
  <c r="W18" i="1"/>
  <c r="V18" i="1"/>
  <c r="S18" i="1"/>
  <c r="N23" i="1" s="1"/>
  <c r="R18" i="1"/>
  <c r="M23" i="1" s="1"/>
  <c r="Q18" i="1"/>
  <c r="L23" i="1" s="1"/>
  <c r="Z5" i="6"/>
  <c r="Y5" i="6"/>
  <c r="X5" i="6"/>
  <c r="W5" i="6"/>
  <c r="V5" i="6"/>
  <c r="S5" i="6"/>
  <c r="N5" i="6" s="1"/>
  <c r="R5" i="6"/>
  <c r="M5" i="6" s="1"/>
  <c r="Q5" i="6"/>
  <c r="L5" i="6" s="1"/>
  <c r="Z45" i="4"/>
  <c r="Y45" i="4"/>
  <c r="X45" i="4"/>
  <c r="W45" i="4"/>
  <c r="V45" i="4"/>
  <c r="S45" i="4"/>
  <c r="N46" i="4" s="1"/>
  <c r="R45" i="4"/>
  <c r="M46" i="4" s="1"/>
  <c r="Q45" i="4"/>
  <c r="L46" i="4" s="1"/>
  <c r="Z40" i="4"/>
  <c r="Y40" i="4"/>
  <c r="X40" i="4"/>
  <c r="W40" i="4"/>
  <c r="V40" i="4"/>
  <c r="S40" i="4"/>
  <c r="N42" i="4" s="1"/>
  <c r="R40" i="4"/>
  <c r="M42" i="4" s="1"/>
  <c r="Q40" i="4"/>
  <c r="Z17" i="4"/>
  <c r="Y17" i="4"/>
  <c r="X17" i="4"/>
  <c r="W17" i="4"/>
  <c r="V17" i="4"/>
  <c r="S17" i="4"/>
  <c r="R17" i="4"/>
  <c r="Q17" i="4"/>
  <c r="Z5" i="8"/>
  <c r="Y5" i="8"/>
  <c r="X5" i="8"/>
  <c r="W5" i="8"/>
  <c r="V5" i="8"/>
  <c r="S5" i="8"/>
  <c r="N5" i="8" s="1"/>
  <c r="R5" i="8"/>
  <c r="M5" i="8" s="1"/>
  <c r="Q5" i="8"/>
  <c r="Z7" i="2"/>
  <c r="Y7" i="2"/>
  <c r="X7" i="2"/>
  <c r="W7" i="2"/>
  <c r="V7" i="2"/>
  <c r="S7" i="2"/>
  <c r="N7" i="2" s="1"/>
  <c r="R7" i="2"/>
  <c r="M7" i="2" s="1"/>
  <c r="Q7" i="2"/>
  <c r="Z7" i="4"/>
  <c r="Y7" i="4"/>
  <c r="X7" i="4"/>
  <c r="W7" i="4"/>
  <c r="V7" i="4"/>
  <c r="S7" i="4"/>
  <c r="R7" i="4"/>
  <c r="M6" i="4" s="1"/>
  <c r="Q7" i="4"/>
  <c r="Z7" i="1"/>
  <c r="Y7" i="1"/>
  <c r="X7" i="1"/>
  <c r="W7" i="1"/>
  <c r="V7" i="1"/>
  <c r="S7" i="1"/>
  <c r="N6" i="1" s="1"/>
  <c r="R7" i="1"/>
  <c r="Q7" i="1"/>
  <c r="L6" i="1" s="1"/>
  <c r="Z16" i="1"/>
  <c r="Y16" i="1"/>
  <c r="X16" i="1"/>
  <c r="W16" i="1"/>
  <c r="V16" i="1"/>
  <c r="S16" i="1"/>
  <c r="R16" i="1"/>
  <c r="Q16" i="1"/>
  <c r="Z8" i="1"/>
  <c r="Y8" i="1"/>
  <c r="X8" i="1"/>
  <c r="W8" i="1"/>
  <c r="V8" i="1"/>
  <c r="S8" i="1"/>
  <c r="N8" i="1" s="1"/>
  <c r="R8" i="1"/>
  <c r="M8" i="1" s="1"/>
  <c r="Q8" i="1"/>
  <c r="Z13" i="1"/>
  <c r="Y13" i="1"/>
  <c r="X13" i="1"/>
  <c r="W13" i="1"/>
  <c r="V13" i="1"/>
  <c r="S13" i="1"/>
  <c r="R13" i="1"/>
  <c r="M16" i="1" s="1"/>
  <c r="Q13" i="1"/>
  <c r="Z14" i="9"/>
  <c r="Y14" i="9"/>
  <c r="X14" i="9"/>
  <c r="W14" i="9"/>
  <c r="V14" i="9"/>
  <c r="S14" i="9"/>
  <c r="N14" i="9" s="1"/>
  <c r="R14" i="9"/>
  <c r="Q14" i="9"/>
  <c r="L14" i="9" s="1"/>
  <c r="Z5" i="4"/>
  <c r="Y5" i="4"/>
  <c r="X5" i="4"/>
  <c r="W5" i="4"/>
  <c r="V5" i="4"/>
  <c r="S5" i="4"/>
  <c r="N5" i="4" s="1"/>
  <c r="R5" i="4"/>
  <c r="M5" i="4" s="1"/>
  <c r="Q5" i="4"/>
  <c r="L5" i="4" s="1"/>
  <c r="M16" i="9" l="1"/>
  <c r="L6" i="9"/>
  <c r="N17" i="9"/>
  <c r="N14" i="1"/>
  <c r="N16" i="1"/>
  <c r="L14" i="1"/>
  <c r="M10" i="5"/>
  <c r="N10" i="5"/>
  <c r="L10" i="5"/>
  <c r="M10" i="4"/>
  <c r="N10" i="4"/>
  <c r="N9" i="4"/>
  <c r="L8" i="4"/>
  <c r="N8" i="4"/>
  <c r="M35" i="4"/>
  <c r="M23" i="4"/>
  <c r="N6" i="4"/>
  <c r="M32" i="4"/>
  <c r="N39" i="4"/>
  <c r="N44" i="4"/>
  <c r="N32" i="4"/>
  <c r="M39" i="4"/>
  <c r="M44" i="4"/>
  <c r="L31" i="4"/>
  <c r="M15" i="4"/>
  <c r="L13" i="6"/>
  <c r="L10" i="6"/>
  <c r="M13" i="6"/>
  <c r="M10" i="6"/>
  <c r="L15" i="9"/>
  <c r="M20" i="9"/>
  <c r="M6" i="9"/>
  <c r="M15" i="9"/>
  <c r="L22" i="9"/>
  <c r="N20" i="9"/>
  <c r="N6" i="9"/>
  <c r="N21" i="1"/>
  <c r="M27" i="1"/>
  <c r="M12" i="1"/>
  <c r="M29" i="1"/>
  <c r="M33" i="1"/>
  <c r="N27" i="1"/>
  <c r="N22" i="1"/>
  <c r="N29" i="1"/>
  <c r="N33" i="1"/>
  <c r="L7" i="1"/>
  <c r="L17" i="1"/>
  <c r="L18" i="1"/>
  <c r="L21" i="1"/>
  <c r="M7" i="1"/>
  <c r="M17" i="1"/>
  <c r="M11" i="1"/>
  <c r="M34" i="1"/>
  <c r="M18" i="1"/>
  <c r="M21" i="1"/>
  <c r="N20" i="1"/>
  <c r="N18" i="1"/>
  <c r="N7" i="1"/>
  <c r="N17" i="1"/>
  <c r="N34" i="1"/>
  <c r="L22" i="1"/>
  <c r="L12" i="1"/>
  <c r="L30" i="1"/>
  <c r="L33" i="1"/>
  <c r="M47" i="4"/>
  <c r="M7" i="4"/>
  <c r="M34" i="4"/>
  <c r="N15" i="4"/>
  <c r="M25" i="4"/>
  <c r="M21" i="4"/>
  <c r="M30" i="4"/>
  <c r="N25" i="4"/>
  <c r="N21" i="4"/>
  <c r="N7" i="4"/>
  <c r="N27" i="4"/>
  <c r="N28" i="4"/>
  <c r="L40" i="4"/>
  <c r="M28" i="4"/>
  <c r="N17" i="4"/>
  <c r="M40" i="4"/>
  <c r="M31" i="4"/>
  <c r="M37" i="4"/>
  <c r="M38" i="4"/>
  <c r="M45" i="4"/>
  <c r="M17" i="4"/>
  <c r="N30" i="4"/>
  <c r="N31" i="4"/>
  <c r="N37" i="4"/>
  <c r="N38" i="4"/>
  <c r="N45" i="4"/>
  <c r="M48" i="4"/>
  <c r="N34" i="4"/>
  <c r="N47" i="4"/>
  <c r="L42" i="4"/>
  <c r="L15" i="4"/>
  <c r="L34" i="4"/>
  <c r="L27" i="4"/>
  <c r="L29" i="4"/>
  <c r="L33" i="4"/>
  <c r="L28" i="4"/>
  <c r="O50" i="4"/>
  <c r="N48" i="4"/>
  <c r="M12" i="5"/>
  <c r="N13" i="5"/>
  <c r="L17" i="5"/>
  <c r="M15" i="5"/>
  <c r="L18" i="5"/>
  <c r="M18" i="5"/>
  <c r="M17" i="5"/>
  <c r="N17" i="5"/>
  <c r="N15" i="5"/>
  <c r="T27" i="1"/>
  <c r="T33" i="1"/>
  <c r="O33" i="1" s="1"/>
  <c r="AA29" i="1"/>
  <c r="A29" i="1" s="1"/>
  <c r="T11" i="2"/>
  <c r="O11" i="2" s="1"/>
  <c r="T10" i="2"/>
  <c r="O10" i="2" s="1"/>
  <c r="T12" i="2"/>
  <c r="O12" i="2" s="1"/>
  <c r="AA10" i="2"/>
  <c r="A10" i="2" s="1"/>
  <c r="AA27" i="1"/>
  <c r="A27" i="1" s="1"/>
  <c r="T30" i="1"/>
  <c r="T33" i="4"/>
  <c r="T36" i="4"/>
  <c r="T44" i="4"/>
  <c r="T37" i="4"/>
  <c r="N40" i="4"/>
  <c r="T48" i="4"/>
  <c r="O49" i="4" s="1"/>
  <c r="AA33" i="4"/>
  <c r="A33" i="4" s="1"/>
  <c r="L38" i="4"/>
  <c r="AA36" i="4"/>
  <c r="A36" i="4" s="1"/>
  <c r="AA41" i="4"/>
  <c r="A41" i="4" s="1"/>
  <c r="L45" i="4"/>
  <c r="AA37" i="4"/>
  <c r="A37" i="4" s="1"/>
  <c r="AA29" i="4"/>
  <c r="A29" i="4" s="1"/>
  <c r="L37" i="4"/>
  <c r="AA39" i="4"/>
  <c r="A39" i="4" s="1"/>
  <c r="T41" i="4"/>
  <c r="AA48" i="4"/>
  <c r="A48" i="4" s="1"/>
  <c r="T39" i="4"/>
  <c r="AA44" i="4"/>
  <c r="A44" i="4" s="1"/>
  <c r="L49" i="4"/>
  <c r="L41" i="4"/>
  <c r="T29" i="4"/>
  <c r="AA42" i="4"/>
  <c r="A42" i="4" s="1"/>
  <c r="T42" i="4"/>
  <c r="T18" i="4"/>
  <c r="AA18" i="4"/>
  <c r="A18" i="4" s="1"/>
  <c r="AA35" i="4"/>
  <c r="A35" i="4" s="1"/>
  <c r="AA23" i="4"/>
  <c r="A23" i="4" s="1"/>
  <c r="T23" i="4"/>
  <c r="L44" i="4"/>
  <c r="T35" i="4"/>
  <c r="L21" i="4"/>
  <c r="AA21" i="4"/>
  <c r="A21" i="4" s="1"/>
  <c r="T21" i="4"/>
  <c r="L25" i="4"/>
  <c r="T12" i="5"/>
  <c r="AA17" i="1"/>
  <c r="A17" i="1" s="1"/>
  <c r="T17" i="1"/>
  <c r="T15" i="1"/>
  <c r="AA37" i="1"/>
  <c r="A37" i="1" s="1"/>
  <c r="T29" i="1"/>
  <c r="T32" i="1"/>
  <c r="O32" i="1" s="1"/>
  <c r="M22" i="1"/>
  <c r="N12" i="1"/>
  <c r="AA15" i="1"/>
  <c r="A15" i="1" s="1"/>
  <c r="T37" i="1"/>
  <c r="O29" i="1" s="1"/>
  <c r="N32" i="1"/>
  <c r="AA32" i="1"/>
  <c r="A32" i="1" s="1"/>
  <c r="AA38" i="1"/>
  <c r="A38" i="1" s="1"/>
  <c r="AA39" i="1"/>
  <c r="A39" i="1" s="1"/>
  <c r="T40" i="1"/>
  <c r="O39" i="1" s="1"/>
  <c r="AA30" i="1"/>
  <c r="A30" i="1" s="1"/>
  <c r="AA33" i="1"/>
  <c r="A33" i="1" s="1"/>
  <c r="T38" i="1"/>
  <c r="O37" i="1" s="1"/>
  <c r="T39" i="1"/>
  <c r="O38" i="1" s="1"/>
  <c r="AA40" i="1"/>
  <c r="A40" i="1" s="1"/>
  <c r="L27" i="1"/>
  <c r="L29" i="1"/>
  <c r="M31" i="1"/>
  <c r="N39" i="1"/>
  <c r="T7" i="10"/>
  <c r="O7" i="10" s="1"/>
  <c r="AA7" i="10"/>
  <c r="A7" i="10" s="1"/>
  <c r="T8" i="10"/>
  <c r="O8" i="10" s="1"/>
  <c r="T9" i="10"/>
  <c r="O9" i="10" s="1"/>
  <c r="T11" i="10"/>
  <c r="O11" i="10" s="1"/>
  <c r="L12" i="10"/>
  <c r="AA12" i="10"/>
  <c r="A12" i="10" s="1"/>
  <c r="T14" i="10"/>
  <c r="O14" i="10" s="1"/>
  <c r="AA14" i="10"/>
  <c r="A14" i="10" s="1"/>
  <c r="L15" i="10"/>
  <c r="L7" i="10"/>
  <c r="AA6" i="10"/>
  <c r="A6" i="10" s="1"/>
  <c r="AA8" i="10"/>
  <c r="A8" i="10" s="1"/>
  <c r="AA13" i="10"/>
  <c r="A13" i="10" s="1"/>
  <c r="T6" i="10"/>
  <c r="O6" i="10" s="1"/>
  <c r="AA10" i="10"/>
  <c r="A10" i="10" s="1"/>
  <c r="T13" i="10"/>
  <c r="O13" i="10" s="1"/>
  <c r="AA15" i="10"/>
  <c r="A15" i="10" s="1"/>
  <c r="L13" i="10"/>
  <c r="T10" i="10"/>
  <c r="O10" i="10" s="1"/>
  <c r="L9" i="10"/>
  <c r="L12" i="2"/>
  <c r="T9" i="2"/>
  <c r="O9" i="2" s="1"/>
  <c r="AA9" i="2"/>
  <c r="A9" i="2" s="1"/>
  <c r="L10" i="2"/>
  <c r="AA13" i="2"/>
  <c r="A13" i="2" s="1"/>
  <c r="T14" i="2"/>
  <c r="O14" i="2" s="1"/>
  <c r="AA14" i="2"/>
  <c r="A14" i="2" s="1"/>
  <c r="L15" i="2"/>
  <c r="AA12" i="2"/>
  <c r="A12" i="2" s="1"/>
  <c r="T13" i="2"/>
  <c r="O13" i="2" s="1"/>
  <c r="L14" i="2"/>
  <c r="AA15" i="2"/>
  <c r="A15" i="2" s="1"/>
  <c r="AA22" i="1"/>
  <c r="A22" i="1" s="1"/>
  <c r="T23" i="1"/>
  <c r="AA18" i="6"/>
  <c r="A18" i="6" s="1"/>
  <c r="T17" i="6"/>
  <c r="O16" i="6" s="1"/>
  <c r="T5" i="5"/>
  <c r="O5" i="5" s="1"/>
  <c r="T17" i="9"/>
  <c r="T22" i="9"/>
  <c r="T28" i="9"/>
  <c r="O28" i="9" s="1"/>
  <c r="T18" i="9"/>
  <c r="O20" i="9" s="1"/>
  <c r="AA18" i="9"/>
  <c r="A18" i="9" s="1"/>
  <c r="T19" i="9"/>
  <c r="O19" i="9" s="1"/>
  <c r="T27" i="9"/>
  <c r="O27" i="9" s="1"/>
  <c r="T23" i="9"/>
  <c r="O23" i="9" s="1"/>
  <c r="T29" i="9"/>
  <c r="O29" i="9" s="1"/>
  <c r="T32" i="9"/>
  <c r="O32" i="9" s="1"/>
  <c r="T16" i="9"/>
  <c r="O17" i="9" s="1"/>
  <c r="T5" i="9"/>
  <c r="O5" i="9" s="1"/>
  <c r="AA6" i="9"/>
  <c r="A6" i="9" s="1"/>
  <c r="AA19" i="9"/>
  <c r="A19" i="9" s="1"/>
  <c r="AA22" i="9"/>
  <c r="A22" i="9" s="1"/>
  <c r="T24" i="9"/>
  <c r="O24" i="9" s="1"/>
  <c r="AA24" i="9"/>
  <c r="A24" i="9" s="1"/>
  <c r="T26" i="9"/>
  <c r="O26" i="9" s="1"/>
  <c r="M28" i="9"/>
  <c r="N29" i="9"/>
  <c r="AA29" i="9"/>
  <c r="A29" i="9" s="1"/>
  <c r="AA30" i="9"/>
  <c r="A30" i="9" s="1"/>
  <c r="AA32" i="9"/>
  <c r="A32" i="9" s="1"/>
  <c r="T10" i="9"/>
  <c r="O10" i="9" s="1"/>
  <c r="AA16" i="9"/>
  <c r="A16" i="9" s="1"/>
  <c r="T20" i="9"/>
  <c r="AA20" i="9"/>
  <c r="A20" i="9" s="1"/>
  <c r="T21" i="9"/>
  <c r="O22" i="9" s="1"/>
  <c r="AA5" i="9"/>
  <c r="A5" i="9" s="1"/>
  <c r="T6" i="9"/>
  <c r="L20" i="9"/>
  <c r="L23" i="9"/>
  <c r="T25" i="9"/>
  <c r="O25" i="9" s="1"/>
  <c r="AA26" i="9"/>
  <c r="A26" i="9" s="1"/>
  <c r="T33" i="9"/>
  <c r="O33" i="9" s="1"/>
  <c r="N10" i="9"/>
  <c r="AA10" i="9"/>
  <c r="A10" i="9" s="1"/>
  <c r="AA17" i="9"/>
  <c r="A17" i="9" s="1"/>
  <c r="AA21" i="9"/>
  <c r="A21" i="9" s="1"/>
  <c r="AA23" i="9"/>
  <c r="A23" i="9" s="1"/>
  <c r="N25" i="9"/>
  <c r="AA25" i="9"/>
  <c r="A25" i="9" s="1"/>
  <c r="AA27" i="9"/>
  <c r="A27" i="9" s="1"/>
  <c r="AA28" i="9"/>
  <c r="A28" i="9" s="1"/>
  <c r="AA31" i="9"/>
  <c r="A31" i="9" s="1"/>
  <c r="AA33" i="9"/>
  <c r="A33" i="9" s="1"/>
  <c r="N19" i="9"/>
  <c r="M32" i="9"/>
  <c r="L18" i="9"/>
  <c r="N22" i="9"/>
  <c r="L27" i="9"/>
  <c r="L31" i="9"/>
  <c r="T6" i="2"/>
  <c r="O6" i="2" s="1"/>
  <c r="M6" i="2"/>
  <c r="AA6" i="2"/>
  <c r="A6" i="2" s="1"/>
  <c r="AA11" i="2"/>
  <c r="A11" i="2" s="1"/>
  <c r="L13" i="2"/>
  <c r="L11" i="2"/>
  <c r="AA36" i="1"/>
  <c r="A36" i="1" s="1"/>
  <c r="T12" i="1"/>
  <c r="T34" i="1"/>
  <c r="AA11" i="1"/>
  <c r="A11" i="1" s="1"/>
  <c r="T24" i="1"/>
  <c r="T11" i="1"/>
  <c r="AA19" i="1"/>
  <c r="A19" i="1" s="1"/>
  <c r="T10" i="1"/>
  <c r="O11" i="1" s="1"/>
  <c r="M10" i="1"/>
  <c r="T22" i="1"/>
  <c r="T36" i="1"/>
  <c r="L19" i="1"/>
  <c r="AA23" i="1"/>
  <c r="A23" i="1" s="1"/>
  <c r="AA25" i="1"/>
  <c r="A25" i="1" s="1"/>
  <c r="AA12" i="1"/>
  <c r="A12" i="1" s="1"/>
  <c r="AA28" i="1"/>
  <c r="A28" i="1" s="1"/>
  <c r="AA5" i="1"/>
  <c r="A5" i="1" s="1"/>
  <c r="AA20" i="1"/>
  <c r="A20" i="1" s="1"/>
  <c r="AA10" i="1"/>
  <c r="A10" i="1" s="1"/>
  <c r="T25" i="1"/>
  <c r="O26" i="1" s="1"/>
  <c r="AA24" i="1"/>
  <c r="A24" i="1" s="1"/>
  <c r="AA34" i="1"/>
  <c r="A34" i="1" s="1"/>
  <c r="T5" i="1"/>
  <c r="O5" i="1" s="1"/>
  <c r="T20" i="1"/>
  <c r="L34" i="1"/>
  <c r="L11" i="1"/>
  <c r="M26" i="1"/>
  <c r="M14" i="1"/>
  <c r="L5" i="1"/>
  <c r="T19" i="1"/>
  <c r="T28" i="1"/>
  <c r="M16" i="6"/>
  <c r="T15" i="6"/>
  <c r="T16" i="6"/>
  <c r="O15" i="6" s="1"/>
  <c r="T14" i="6"/>
  <c r="O14" i="6" s="1"/>
  <c r="T18" i="6"/>
  <c r="O17" i="6" s="1"/>
  <c r="N13" i="6"/>
  <c r="AA15" i="6"/>
  <c r="A15" i="6" s="1"/>
  <c r="AA17" i="6"/>
  <c r="A17" i="6" s="1"/>
  <c r="T21" i="6"/>
  <c r="O20" i="6" s="1"/>
  <c r="AA21" i="6"/>
  <c r="A21" i="6" s="1"/>
  <c r="T12" i="6"/>
  <c r="AA14" i="6"/>
  <c r="A14" i="6" s="1"/>
  <c r="AA16" i="6"/>
  <c r="A16" i="6" s="1"/>
  <c r="AA12" i="6"/>
  <c r="A12" i="6" s="1"/>
  <c r="T9" i="6"/>
  <c r="O9" i="6" s="1"/>
  <c r="T7" i="6"/>
  <c r="O7" i="6" s="1"/>
  <c r="AA13" i="6"/>
  <c r="A13" i="6" s="1"/>
  <c r="AA9" i="6"/>
  <c r="A9" i="6" s="1"/>
  <c r="T11" i="6"/>
  <c r="O12" i="6" s="1"/>
  <c r="AA10" i="6"/>
  <c r="A10" i="6" s="1"/>
  <c r="AA11" i="6"/>
  <c r="A11" i="6" s="1"/>
  <c r="L9" i="6"/>
  <c r="AA7" i="6"/>
  <c r="A7" i="6" s="1"/>
  <c r="T10" i="6"/>
  <c r="O11" i="6" s="1"/>
  <c r="L7" i="6"/>
  <c r="N11" i="6"/>
  <c r="M14" i="6"/>
  <c r="N10" i="6"/>
  <c r="T13" i="6"/>
  <c r="L17" i="6"/>
  <c r="L15" i="6"/>
  <c r="T10" i="5"/>
  <c r="T13" i="5"/>
  <c r="T14" i="5"/>
  <c r="O14" i="5" s="1"/>
  <c r="AA16" i="5"/>
  <c r="A16" i="5" s="1"/>
  <c r="AA5" i="5"/>
  <c r="A5" i="5" s="1"/>
  <c r="L5" i="5"/>
  <c r="N12" i="5"/>
  <c r="AA11" i="5"/>
  <c r="A11" i="5" s="1"/>
  <c r="AA12" i="5"/>
  <c r="A12" i="5" s="1"/>
  <c r="AA6" i="5"/>
  <c r="A6" i="5" s="1"/>
  <c r="AA13" i="5"/>
  <c r="A13" i="5" s="1"/>
  <c r="T11" i="5"/>
  <c r="L13" i="5"/>
  <c r="T16" i="5"/>
  <c r="AA15" i="5"/>
  <c r="A15" i="5" s="1"/>
  <c r="AA17" i="5"/>
  <c r="A17" i="5" s="1"/>
  <c r="T18" i="5"/>
  <c r="AA7" i="5"/>
  <c r="A7" i="5" s="1"/>
  <c r="AA10" i="5"/>
  <c r="A10" i="5" s="1"/>
  <c r="T8" i="5"/>
  <c r="O8" i="5" s="1"/>
  <c r="T6" i="5"/>
  <c r="L11" i="5"/>
  <c r="AA8" i="5"/>
  <c r="A8" i="5" s="1"/>
  <c r="AA14" i="5"/>
  <c r="A14" i="5" s="1"/>
  <c r="T15" i="5"/>
  <c r="O15" i="5" s="1"/>
  <c r="T17" i="5"/>
  <c r="AA18" i="5"/>
  <c r="A18" i="5" s="1"/>
  <c r="N8" i="5"/>
  <c r="N18" i="5"/>
  <c r="T7" i="5"/>
  <c r="O7" i="5" s="1"/>
  <c r="T46" i="4"/>
  <c r="T20" i="4"/>
  <c r="O20" i="4" s="1"/>
  <c r="AA13" i="4"/>
  <c r="A13" i="4" s="1"/>
  <c r="T24" i="4"/>
  <c r="AA24" i="4"/>
  <c r="A24" i="4" s="1"/>
  <c r="T10" i="4"/>
  <c r="AA9" i="4"/>
  <c r="A9" i="4" s="1"/>
  <c r="AA31" i="4"/>
  <c r="A31" i="4" s="1"/>
  <c r="T13" i="4"/>
  <c r="T8" i="4"/>
  <c r="T31" i="4"/>
  <c r="T32" i="4"/>
  <c r="T25" i="4"/>
  <c r="AA8" i="4"/>
  <c r="A8" i="4" s="1"/>
  <c r="AA46" i="4"/>
  <c r="A46" i="4" s="1"/>
  <c r="L20" i="4"/>
  <c r="AA32" i="4"/>
  <c r="A32" i="4" s="1"/>
  <c r="M8" i="4"/>
  <c r="AA27" i="4"/>
  <c r="A27" i="4" s="1"/>
  <c r="T9" i="4"/>
  <c r="AA38" i="4"/>
  <c r="A38" i="4" s="1"/>
  <c r="M33" i="4"/>
  <c r="AA25" i="4"/>
  <c r="A25" i="4" s="1"/>
  <c r="T27" i="4"/>
  <c r="T38" i="4"/>
  <c r="AA10" i="4"/>
  <c r="A10" i="4" s="1"/>
  <c r="AA26" i="4"/>
  <c r="A26" i="4" s="1"/>
  <c r="L47" i="4"/>
  <c r="AA20" i="4"/>
  <c r="A20" i="4" s="1"/>
  <c r="M27" i="4"/>
  <c r="M9" i="4"/>
  <c r="L30" i="4"/>
  <c r="T26" i="4"/>
  <c r="L10" i="4"/>
  <c r="AA47" i="4"/>
  <c r="A47" i="4" s="1"/>
  <c r="T47" i="4"/>
  <c r="AA28" i="4"/>
  <c r="A28" i="4" s="1"/>
  <c r="L23" i="4"/>
  <c r="T6" i="4"/>
  <c r="AA6" i="4"/>
  <c r="A6" i="4" s="1"/>
  <c r="T28" i="4"/>
  <c r="AA34" i="4"/>
  <c r="A34" i="4" s="1"/>
  <c r="T16" i="4"/>
  <c r="AA16" i="4"/>
  <c r="A16" i="4" s="1"/>
  <c r="AA30" i="4"/>
  <c r="A30" i="4" s="1"/>
  <c r="T30" i="4"/>
  <c r="T15" i="4"/>
  <c r="AA15" i="4"/>
  <c r="A15" i="4" s="1"/>
  <c r="L17" i="4"/>
  <c r="T34" i="4"/>
  <c r="L7" i="4"/>
  <c r="L35" i="4"/>
  <c r="T13" i="9"/>
  <c r="O15" i="9" s="1"/>
  <c r="N15" i="9"/>
  <c r="T15" i="9"/>
  <c r="AA35" i="1"/>
  <c r="A35" i="1" s="1"/>
  <c r="AA6" i="1"/>
  <c r="A6" i="1" s="1"/>
  <c r="T9" i="1"/>
  <c r="O9" i="1" s="1"/>
  <c r="T35" i="1"/>
  <c r="O35" i="1" s="1"/>
  <c r="AA13" i="9"/>
  <c r="A13" i="9" s="1"/>
  <c r="AA15" i="9"/>
  <c r="A15" i="9" s="1"/>
  <c r="L16" i="9"/>
  <c r="AA7" i="9"/>
  <c r="A7" i="9" s="1"/>
  <c r="T7" i="9"/>
  <c r="N9" i="1"/>
  <c r="AA18" i="1"/>
  <c r="A18" i="1" s="1"/>
  <c r="T18" i="1"/>
  <c r="T6" i="1"/>
  <c r="L35" i="1"/>
  <c r="AA9" i="1"/>
  <c r="A9" i="1" s="1"/>
  <c r="T5" i="6"/>
  <c r="O5" i="6" s="1"/>
  <c r="AA5" i="6"/>
  <c r="A5" i="6" s="1"/>
  <c r="AA40" i="4"/>
  <c r="AA45" i="4"/>
  <c r="A45" i="4" s="1"/>
  <c r="T45" i="4"/>
  <c r="T40" i="4"/>
  <c r="T17" i="4"/>
  <c r="AA17" i="4"/>
  <c r="T5" i="8"/>
  <c r="O5" i="8" s="1"/>
  <c r="L5" i="8"/>
  <c r="AA5" i="8"/>
  <c r="A5" i="8" s="1"/>
  <c r="T7" i="2"/>
  <c r="O7" i="2" s="1"/>
  <c r="L7" i="2"/>
  <c r="AA7" i="2"/>
  <c r="A7" i="2" s="1"/>
  <c r="T7" i="4"/>
  <c r="AA7" i="4"/>
  <c r="T7" i="1"/>
  <c r="O6" i="1" s="1"/>
  <c r="L6" i="4"/>
  <c r="AA8" i="1"/>
  <c r="A8" i="1" s="1"/>
  <c r="M6" i="1"/>
  <c r="AA13" i="1"/>
  <c r="A13" i="1" s="1"/>
  <c r="T8" i="1"/>
  <c r="O8" i="1" s="1"/>
  <c r="T16" i="1"/>
  <c r="T13" i="1"/>
  <c r="O16" i="1" s="1"/>
  <c r="L8" i="1"/>
  <c r="AA7" i="1"/>
  <c r="A7" i="1" s="1"/>
  <c r="AA16" i="1"/>
  <c r="A16" i="1" s="1"/>
  <c r="L16" i="1"/>
  <c r="AA14" i="9"/>
  <c r="A14" i="9" s="1"/>
  <c r="T14" i="9"/>
  <c r="O14" i="9" s="1"/>
  <c r="M14" i="9"/>
  <c r="AA5" i="4"/>
  <c r="A5" i="4" s="1"/>
  <c r="T5" i="4"/>
  <c r="O5" i="4" s="1"/>
  <c r="Z19" i="4"/>
  <c r="Y19" i="4"/>
  <c r="X19" i="4"/>
  <c r="W19" i="4"/>
  <c r="V19" i="4"/>
  <c r="S19" i="4"/>
  <c r="N18" i="4" s="1"/>
  <c r="R19" i="4"/>
  <c r="M18" i="4" s="1"/>
  <c r="Q19" i="4"/>
  <c r="L19" i="4" s="1"/>
  <c r="Z8" i="6"/>
  <c r="Y8" i="6"/>
  <c r="X8" i="6"/>
  <c r="W8" i="6"/>
  <c r="V8" i="6"/>
  <c r="S8" i="6"/>
  <c r="N8" i="6" s="1"/>
  <c r="R8" i="6"/>
  <c r="M8" i="6" s="1"/>
  <c r="Q8" i="6"/>
  <c r="Z21" i="1"/>
  <c r="Y21" i="1"/>
  <c r="X21" i="1"/>
  <c r="W21" i="1"/>
  <c r="V21" i="1"/>
  <c r="S21" i="1"/>
  <c r="N24" i="1" s="1"/>
  <c r="R21" i="1"/>
  <c r="M24" i="1" s="1"/>
  <c r="Q21" i="1"/>
  <c r="L24" i="1" s="1"/>
  <c r="Z31" i="1"/>
  <c r="Y31" i="1"/>
  <c r="X31" i="1"/>
  <c r="W31" i="1"/>
  <c r="V31" i="1"/>
  <c r="S31" i="1"/>
  <c r="N28" i="1" s="1"/>
  <c r="R31" i="1"/>
  <c r="M28" i="1" s="1"/>
  <c r="Q31" i="1"/>
  <c r="L28" i="1" s="1"/>
  <c r="O18" i="1" l="1"/>
  <c r="O21" i="1"/>
  <c r="O22" i="1"/>
  <c r="O23" i="1"/>
  <c r="L20" i="1"/>
  <c r="O10" i="5"/>
  <c r="O10" i="4"/>
  <c r="O9" i="4"/>
  <c r="O23" i="4"/>
  <c r="O48" i="4"/>
  <c r="O32" i="4"/>
  <c r="O26" i="4"/>
  <c r="O38" i="4"/>
  <c r="O37" i="4"/>
  <c r="O44" i="4"/>
  <c r="O39" i="4"/>
  <c r="O34" i="4"/>
  <c r="O31" i="4"/>
  <c r="O6" i="4"/>
  <c r="O27" i="4"/>
  <c r="O46" i="4"/>
  <c r="O10" i="6"/>
  <c r="O13" i="6"/>
  <c r="O21" i="9"/>
  <c r="O6" i="9"/>
  <c r="O18" i="9"/>
  <c r="O16" i="9"/>
  <c r="O17" i="1"/>
  <c r="O10" i="1"/>
  <c r="M30" i="1"/>
  <c r="O31" i="1"/>
  <c r="M20" i="1"/>
  <c r="O36" i="1"/>
  <c r="O34" i="1"/>
  <c r="O27" i="1"/>
  <c r="O7" i="1"/>
  <c r="O14" i="1"/>
  <c r="O19" i="1"/>
  <c r="O12" i="1"/>
  <c r="N30" i="1"/>
  <c r="O28" i="4"/>
  <c r="O42" i="4"/>
  <c r="O33" i="4"/>
  <c r="N19" i="4"/>
  <c r="O15" i="4"/>
  <c r="O35" i="4"/>
  <c r="O29" i="4"/>
  <c r="O8" i="4"/>
  <c r="O47" i="4"/>
  <c r="O40" i="4"/>
  <c r="O30" i="4"/>
  <c r="O25" i="4"/>
  <c r="O45" i="4"/>
  <c r="O17" i="4"/>
  <c r="O7" i="4"/>
  <c r="O21" i="4"/>
  <c r="O41" i="4"/>
  <c r="M19" i="4"/>
  <c r="O12" i="5"/>
  <c r="O17" i="5"/>
  <c r="O18" i="5"/>
  <c r="O11" i="5"/>
  <c r="O13" i="5"/>
  <c r="A7" i="4"/>
  <c r="A17" i="4"/>
  <c r="T8" i="6"/>
  <c r="O8" i="6" s="1"/>
  <c r="AA21" i="1"/>
  <c r="T21" i="1"/>
  <c r="O24" i="1" s="1"/>
  <c r="T19" i="4"/>
  <c r="O18" i="4" s="1"/>
  <c r="T31" i="1"/>
  <c r="O28" i="1" s="1"/>
  <c r="AA31" i="1"/>
  <c r="AA8" i="6"/>
  <c r="A8" i="6" s="1"/>
  <c r="AA19" i="4"/>
  <c r="L18" i="4"/>
  <c r="L8" i="6"/>
  <c r="Z5" i="10"/>
  <c r="Y5" i="10"/>
  <c r="X5" i="10"/>
  <c r="W5" i="10"/>
  <c r="V5" i="10"/>
  <c r="S5" i="10"/>
  <c r="N5" i="10" s="1"/>
  <c r="R5" i="10"/>
  <c r="M5" i="10" s="1"/>
  <c r="Q5" i="10"/>
  <c r="L5" i="10" s="1"/>
  <c r="O20" i="1" l="1"/>
  <c r="O30" i="1"/>
  <c r="O19" i="4"/>
  <c r="A40" i="4"/>
  <c r="A31" i="1"/>
  <c r="AA5" i="10"/>
  <c r="A5" i="10" s="1"/>
  <c r="T5" i="10"/>
  <c r="O5" i="10" s="1"/>
  <c r="Z22" i="4" l="1"/>
  <c r="Y22" i="4"/>
  <c r="X22" i="4"/>
  <c r="W22" i="4"/>
  <c r="V22" i="4"/>
  <c r="S22" i="4"/>
  <c r="R22" i="4"/>
  <c r="Q22" i="4"/>
  <c r="L24" i="4" l="1"/>
  <c r="L22" i="4"/>
  <c r="M24" i="4"/>
  <c r="M22" i="4"/>
  <c r="N24" i="4"/>
  <c r="N22" i="4"/>
  <c r="AA22" i="4"/>
  <c r="T22" i="4"/>
  <c r="O24" i="4" l="1"/>
  <c r="O22" i="4"/>
  <c r="Z9" i="9"/>
  <c r="Y9" i="9"/>
  <c r="X9" i="9"/>
  <c r="W9" i="9"/>
  <c r="V9" i="9"/>
  <c r="S9" i="9"/>
  <c r="R9" i="9"/>
  <c r="Q9" i="9"/>
  <c r="Z11" i="9"/>
  <c r="Y11" i="9"/>
  <c r="X11" i="9"/>
  <c r="W11" i="9"/>
  <c r="V11" i="9"/>
  <c r="S11" i="9"/>
  <c r="R11" i="9"/>
  <c r="Q11" i="9"/>
  <c r="Z6" i="6"/>
  <c r="Y6" i="6"/>
  <c r="X6" i="6"/>
  <c r="W6" i="6"/>
  <c r="V6" i="6"/>
  <c r="S6" i="6"/>
  <c r="N6" i="6" s="1"/>
  <c r="R6" i="6"/>
  <c r="M6" i="6" s="1"/>
  <c r="Q6" i="6"/>
  <c r="L6" i="6" s="1"/>
  <c r="N11" i="9" l="1"/>
  <c r="L11" i="9"/>
  <c r="M11" i="9"/>
  <c r="AA11" i="9"/>
  <c r="A11" i="9" s="1"/>
  <c r="AA9" i="9"/>
  <c r="A9" i="9" s="1"/>
  <c r="T11" i="9"/>
  <c r="T9" i="9"/>
  <c r="A21" i="1"/>
  <c r="AA6" i="6"/>
  <c r="A6" i="6" s="1"/>
  <c r="T6" i="6"/>
  <c r="O6" i="6" s="1"/>
  <c r="O11" i="9" l="1"/>
  <c r="A19" i="4"/>
  <c r="A22" i="4"/>
  <c r="Z16" i="10" l="1"/>
  <c r="Y16" i="10"/>
  <c r="X16" i="10"/>
  <c r="W16" i="10"/>
  <c r="V16" i="10"/>
  <c r="S16" i="10"/>
  <c r="N16" i="10" s="1"/>
  <c r="R16" i="10"/>
  <c r="M16" i="10" s="1"/>
  <c r="Q16" i="10"/>
  <c r="L16" i="10" s="1"/>
  <c r="Z34" i="9"/>
  <c r="Y34" i="9"/>
  <c r="X34" i="9"/>
  <c r="W34" i="9"/>
  <c r="V34" i="9"/>
  <c r="S34" i="9"/>
  <c r="N34" i="9" s="1"/>
  <c r="R34" i="9"/>
  <c r="M34" i="9" s="1"/>
  <c r="Q34" i="9"/>
  <c r="L34" i="9" s="1"/>
  <c r="Z12" i="9"/>
  <c r="Y12" i="9"/>
  <c r="X12" i="9"/>
  <c r="W12" i="9"/>
  <c r="V12" i="9"/>
  <c r="S12" i="9"/>
  <c r="R12" i="9"/>
  <c r="Q12" i="9"/>
  <c r="Z8" i="9"/>
  <c r="Y8" i="9"/>
  <c r="X8" i="9"/>
  <c r="W8" i="9"/>
  <c r="V8" i="9"/>
  <c r="S8" i="9"/>
  <c r="N8" i="9" s="1"/>
  <c r="R8" i="9"/>
  <c r="M8" i="9" s="1"/>
  <c r="Q8" i="9"/>
  <c r="L8" i="9" s="1"/>
  <c r="Z14" i="1"/>
  <c r="Y14" i="1"/>
  <c r="X14" i="1"/>
  <c r="W14" i="1"/>
  <c r="V14" i="1"/>
  <c r="S14" i="1"/>
  <c r="R14" i="1"/>
  <c r="Q14" i="1"/>
  <c r="Z26" i="6"/>
  <c r="Y26" i="6"/>
  <c r="X26" i="6"/>
  <c r="W26" i="6"/>
  <c r="V26" i="6"/>
  <c r="S26" i="6"/>
  <c r="N25" i="6" s="1"/>
  <c r="R26" i="6"/>
  <c r="M25" i="6" s="1"/>
  <c r="Q26" i="6"/>
  <c r="L25" i="6" s="1"/>
  <c r="Z12" i="4"/>
  <c r="Y12" i="4"/>
  <c r="X12" i="4"/>
  <c r="W12" i="4"/>
  <c r="V12" i="4"/>
  <c r="S12" i="4"/>
  <c r="R12" i="4"/>
  <c r="Q12" i="4"/>
  <c r="Z11" i="4"/>
  <c r="Y11" i="4"/>
  <c r="X11" i="4"/>
  <c r="W11" i="4"/>
  <c r="V11" i="4"/>
  <c r="S11" i="4"/>
  <c r="R11" i="4"/>
  <c r="Q11" i="4"/>
  <c r="Z5" i="2"/>
  <c r="Y5" i="2"/>
  <c r="X5" i="2"/>
  <c r="W5" i="2"/>
  <c r="V5" i="2"/>
  <c r="S5" i="2"/>
  <c r="N5" i="2" s="1"/>
  <c r="R5" i="2"/>
  <c r="M5" i="2" s="1"/>
  <c r="Q5" i="2"/>
  <c r="L5" i="2" s="1"/>
  <c r="Z8" i="2"/>
  <c r="Y8" i="2"/>
  <c r="X8" i="2"/>
  <c r="W8" i="2"/>
  <c r="V8" i="2"/>
  <c r="S8" i="2"/>
  <c r="N8" i="2" s="1"/>
  <c r="R8" i="2"/>
  <c r="M8" i="2" s="1"/>
  <c r="Q8" i="2"/>
  <c r="Z9" i="5"/>
  <c r="Y9" i="5"/>
  <c r="X9" i="5"/>
  <c r="W9" i="5"/>
  <c r="V9" i="5"/>
  <c r="S9" i="5"/>
  <c r="R9" i="5"/>
  <c r="Q9" i="5"/>
  <c r="Z14" i="4"/>
  <c r="Y14" i="4"/>
  <c r="X14" i="4"/>
  <c r="W14" i="4"/>
  <c r="V14" i="4"/>
  <c r="S14" i="4"/>
  <c r="R14" i="4"/>
  <c r="Q14" i="4"/>
  <c r="L14" i="4" s="1"/>
  <c r="Z16" i="2"/>
  <c r="Y16" i="2"/>
  <c r="X16" i="2"/>
  <c r="W16" i="2"/>
  <c r="V16" i="2"/>
  <c r="Z41" i="1"/>
  <c r="Y41" i="1"/>
  <c r="X41" i="1"/>
  <c r="W41" i="1"/>
  <c r="V41" i="1"/>
  <c r="Z26" i="1"/>
  <c r="Y26" i="1"/>
  <c r="X26" i="1"/>
  <c r="W26" i="1"/>
  <c r="V26" i="1"/>
  <c r="Z12" i="8"/>
  <c r="Y12" i="8"/>
  <c r="X12" i="8"/>
  <c r="W12" i="8"/>
  <c r="V12" i="8"/>
  <c r="Z19" i="5"/>
  <c r="Y19" i="5"/>
  <c r="X19" i="5"/>
  <c r="W19" i="5"/>
  <c r="V19" i="5"/>
  <c r="Z53" i="4"/>
  <c r="Y53" i="4"/>
  <c r="X53" i="4"/>
  <c r="W53" i="4"/>
  <c r="V53" i="4"/>
  <c r="Z43" i="4"/>
  <c r="Y43" i="4"/>
  <c r="X43" i="4"/>
  <c r="W43" i="4"/>
  <c r="V43" i="4"/>
  <c r="S43" i="4"/>
  <c r="R43" i="4"/>
  <c r="Q43" i="4"/>
  <c r="Q12" i="8"/>
  <c r="L12" i="8" s="1"/>
  <c r="R12" i="8"/>
  <c r="M12" i="8" s="1"/>
  <c r="S12" i="8"/>
  <c r="N12" i="8" s="1"/>
  <c r="Q19" i="5"/>
  <c r="R19" i="5"/>
  <c r="S19" i="5"/>
  <c r="N16" i="5" s="1"/>
  <c r="Q53" i="4"/>
  <c r="L53" i="4" s="1"/>
  <c r="R53" i="4"/>
  <c r="M53" i="4" s="1"/>
  <c r="S53" i="4"/>
  <c r="N53" i="4" s="1"/>
  <c r="Q16" i="2"/>
  <c r="L16" i="2" s="1"/>
  <c r="R16" i="2"/>
  <c r="S16" i="2"/>
  <c r="N16" i="2" s="1"/>
  <c r="Q26" i="1"/>
  <c r="L25" i="1" s="1"/>
  <c r="R26" i="1"/>
  <c r="M25" i="1" s="1"/>
  <c r="S26" i="1"/>
  <c r="N25" i="1" s="1"/>
  <c r="Q41" i="1"/>
  <c r="R41" i="1"/>
  <c r="M40" i="1" s="1"/>
  <c r="S41" i="1"/>
  <c r="N40" i="1" s="1"/>
  <c r="N11" i="4" l="1"/>
  <c r="L11" i="4"/>
  <c r="M11" i="4"/>
  <c r="L13" i="9"/>
  <c r="L12" i="9"/>
  <c r="M13" i="9"/>
  <c r="M12" i="9"/>
  <c r="L9" i="9"/>
  <c r="L7" i="9"/>
  <c r="N9" i="9"/>
  <c r="N7" i="9"/>
  <c r="M9" i="9"/>
  <c r="M7" i="9"/>
  <c r="N13" i="9"/>
  <c r="N12" i="9"/>
  <c r="L15" i="1"/>
  <c r="L13" i="1"/>
  <c r="M15" i="1"/>
  <c r="M13" i="1"/>
  <c r="N15" i="1"/>
  <c r="N13" i="1"/>
  <c r="L13" i="4"/>
  <c r="L12" i="4"/>
  <c r="M16" i="4"/>
  <c r="M14" i="4"/>
  <c r="M13" i="4"/>
  <c r="M12" i="4"/>
  <c r="L36" i="4"/>
  <c r="L43" i="4"/>
  <c r="N16" i="4"/>
  <c r="N14" i="4"/>
  <c r="N13" i="4"/>
  <c r="N12" i="4"/>
  <c r="M36" i="4"/>
  <c r="M43" i="4"/>
  <c r="N36" i="4"/>
  <c r="N43" i="4"/>
  <c r="M9" i="5"/>
  <c r="M6" i="5"/>
  <c r="L9" i="5"/>
  <c r="L6" i="5"/>
  <c r="N9" i="5"/>
  <c r="N6" i="5"/>
  <c r="M19" i="5"/>
  <c r="M16" i="5"/>
  <c r="L19" i="5"/>
  <c r="L16" i="5"/>
  <c r="AA26" i="6"/>
  <c r="AA53" i="4"/>
  <c r="A53" i="4" s="1"/>
  <c r="AA12" i="8"/>
  <c r="A12" i="8" s="1"/>
  <c r="T12" i="8"/>
  <c r="O12" i="8" s="1"/>
  <c r="AA16" i="2"/>
  <c r="A16" i="2" s="1"/>
  <c r="T16" i="2"/>
  <c r="O16" i="2" s="1"/>
  <c r="T41" i="1"/>
  <c r="O40" i="1" s="1"/>
  <c r="T19" i="5"/>
  <c r="AA19" i="5"/>
  <c r="A19" i="5" s="1"/>
  <c r="T53" i="4"/>
  <c r="O53" i="4" s="1"/>
  <c r="T14" i="4"/>
  <c r="M16" i="2"/>
  <c r="AA41" i="1"/>
  <c r="A41" i="1" s="1"/>
  <c r="N19" i="5"/>
  <c r="AA5" i="2"/>
  <c r="A5" i="2" s="1"/>
  <c r="AA8" i="2"/>
  <c r="A8" i="2" s="1"/>
  <c r="T8" i="2"/>
  <c r="O8" i="2" s="1"/>
  <c r="L8" i="2"/>
  <c r="T5" i="2"/>
  <c r="O5" i="2" s="1"/>
  <c r="L40" i="1"/>
  <c r="T26" i="1"/>
  <c r="O25" i="1" s="1"/>
  <c r="AA26" i="1"/>
  <c r="AA14" i="1"/>
  <c r="T14" i="1"/>
  <c r="T26" i="6"/>
  <c r="O25" i="6" s="1"/>
  <c r="T9" i="5"/>
  <c r="AA9" i="5"/>
  <c r="A9" i="5" s="1"/>
  <c r="T12" i="4"/>
  <c r="AA11" i="4"/>
  <c r="AA14" i="4"/>
  <c r="A14" i="4" s="1"/>
  <c r="L16" i="4"/>
  <c r="T43" i="4"/>
  <c r="AA12" i="4"/>
  <c r="A12" i="4" s="1"/>
  <c r="AA43" i="4"/>
  <c r="T11" i="4"/>
  <c r="AA16" i="10"/>
  <c r="A16" i="10" s="1"/>
  <c r="T16" i="10"/>
  <c r="O16" i="10" s="1"/>
  <c r="AA34" i="9"/>
  <c r="A34" i="9" s="1"/>
  <c r="AA12" i="9"/>
  <c r="A12" i="9" s="1"/>
  <c r="AA8" i="9"/>
  <c r="A8" i="9" s="1"/>
  <c r="T12" i="9"/>
  <c r="T34" i="9"/>
  <c r="O34" i="9" s="1"/>
  <c r="T8" i="9"/>
  <c r="O8" i="9" s="1"/>
  <c r="O11" i="4" l="1"/>
  <c r="O9" i="9"/>
  <c r="O7" i="9"/>
  <c r="O13" i="9"/>
  <c r="O12" i="9"/>
  <c r="O15" i="1"/>
  <c r="O13" i="1"/>
  <c r="O13" i="4"/>
  <c r="O12" i="4"/>
  <c r="O16" i="4"/>
  <c r="O14" i="4"/>
  <c r="O36" i="4"/>
  <c r="O43" i="4"/>
  <c r="O19" i="5"/>
  <c r="O16" i="5"/>
  <c r="O9" i="5"/>
  <c r="O6" i="5"/>
  <c r="A43" i="4"/>
  <c r="A11" i="4"/>
  <c r="A26" i="1"/>
  <c r="A14" i="1"/>
</calcChain>
</file>

<file path=xl/sharedStrings.xml><?xml version="1.0" encoding="utf-8"?>
<sst xmlns="http://schemas.openxmlformats.org/spreadsheetml/2006/main" count="374" uniqueCount="181">
  <si>
    <t>Poeng</t>
  </si>
  <si>
    <t>Navn</t>
  </si>
  <si>
    <t>Forening</t>
  </si>
  <si>
    <t>Plassering</t>
  </si>
  <si>
    <t>Uttak til Nordisk</t>
  </si>
  <si>
    <t xml:space="preserve"> </t>
  </si>
  <si>
    <t>Eidskog JFF</t>
  </si>
  <si>
    <t>Brandval JFF</t>
  </si>
  <si>
    <t>Halfdan Sangnes</t>
  </si>
  <si>
    <t>Odal SFK</t>
  </si>
  <si>
    <t>Oslo Sportsfiskere</t>
  </si>
  <si>
    <t>Eidsvoll Skog JFF</t>
  </si>
  <si>
    <t>Reidar Moen</t>
  </si>
  <si>
    <t>Harald Hovde</t>
  </si>
  <si>
    <t>Gjøvik og Toten SFK</t>
  </si>
  <si>
    <t>Steinar Olsen</t>
  </si>
  <si>
    <t>SFK Pimpel Sør</t>
  </si>
  <si>
    <t>Odd Ringstad</t>
  </si>
  <si>
    <t>Åge R. Nilsen</t>
  </si>
  <si>
    <t>Kenneth Jernberg</t>
  </si>
  <si>
    <t>Magnus Riksfjord</t>
  </si>
  <si>
    <t>Tom Erling Haugen</t>
  </si>
  <si>
    <t>Steinar Schjager</t>
  </si>
  <si>
    <t>Heidi Karstensen</t>
  </si>
  <si>
    <t>Breivann</t>
  </si>
  <si>
    <t>Løiten JFF</t>
  </si>
  <si>
    <t>Birgit Kildalen</t>
  </si>
  <si>
    <t>Torild Langerud</t>
  </si>
  <si>
    <t>Nils Øverby</t>
  </si>
  <si>
    <t>Kjell Kolstad</t>
  </si>
  <si>
    <t>Jan Tore Nedgården</t>
  </si>
  <si>
    <t>Jan Inngjerdingen</t>
  </si>
  <si>
    <t>Kenneth Fidje</t>
  </si>
  <si>
    <t>Agder Sportsfiskere</t>
  </si>
  <si>
    <t>Bjørn Huus</t>
  </si>
  <si>
    <t>Trysil SFK</t>
  </si>
  <si>
    <t>Bent Fjeld</t>
  </si>
  <si>
    <t>Frode Nerberg</t>
  </si>
  <si>
    <t>Lucian Iurac</t>
  </si>
  <si>
    <t>Svein Arne Gjelsnesvangen</t>
  </si>
  <si>
    <t>Nordre Rømskog JFF</t>
  </si>
  <si>
    <t>Juliane Jørgensen</t>
  </si>
  <si>
    <t>Ole Magne Berget</t>
  </si>
  <si>
    <t>Atle Nordheim</t>
  </si>
  <si>
    <t>Johnny Kildalen</t>
  </si>
  <si>
    <t>Markus Hansen</t>
  </si>
  <si>
    <t>Trym Schjager</t>
  </si>
  <si>
    <t>Simen Gruer-Larsen</t>
  </si>
  <si>
    <t>Anita Gruer-Larsen</t>
  </si>
  <si>
    <t>Markus Strande</t>
  </si>
  <si>
    <t>Kjell Joar Nerhagen</t>
  </si>
  <si>
    <t>Jan Arild Lerudsmoen</t>
  </si>
  <si>
    <t>Lierelva FF</t>
  </si>
  <si>
    <t>Jørgen Holt</t>
  </si>
  <si>
    <t>Eltsjøen</t>
  </si>
  <si>
    <t>Tullreien</t>
  </si>
  <si>
    <t>Vingersjøen</t>
  </si>
  <si>
    <t>Molandsvann</t>
  </si>
  <si>
    <t>Søndre Øyungen</t>
  </si>
  <si>
    <t>Johan Ruud</t>
  </si>
  <si>
    <t>Hans Christer Fossen</t>
  </si>
  <si>
    <t>SFK Acerina</t>
  </si>
  <si>
    <t>Remi A. Dahl</t>
  </si>
  <si>
    <t>Lars Roar Benterud</t>
  </si>
  <si>
    <t>Tommy Gustavsen</t>
  </si>
  <si>
    <t>Raufjøringen/KJFF</t>
  </si>
  <si>
    <t>Tomas Bagdziunas</t>
  </si>
  <si>
    <t>Tor Helge Reber</t>
  </si>
  <si>
    <t>Tor-Ivar Bjørnstad</t>
  </si>
  <si>
    <t>Thomas Ødegård</t>
  </si>
  <si>
    <t>Terje Tørmoen</t>
  </si>
  <si>
    <t>Perca SFK</t>
  </si>
  <si>
    <t>Linas Satas</t>
  </si>
  <si>
    <t>Kenneth Ottosen</t>
  </si>
  <si>
    <t>Lisbeth Bjørnstad</t>
  </si>
  <si>
    <t xml:space="preserve">Tonje Hauger </t>
  </si>
  <si>
    <t>Kjersti Solli</t>
  </si>
  <si>
    <t>Therese Larsson Jernberg</t>
  </si>
  <si>
    <t>Nina Tørmoen</t>
  </si>
  <si>
    <t>Edvart Molden</t>
  </si>
  <si>
    <t>Gran JFF</t>
  </si>
  <si>
    <t>Torjus Ødegård</t>
  </si>
  <si>
    <t>Mathias Tørmoen</t>
  </si>
  <si>
    <t>Alfred Schaanning</t>
  </si>
  <si>
    <t>Julian B. Post</t>
  </si>
  <si>
    <t>Gunnar Øverby</t>
  </si>
  <si>
    <t>Odd Henning Hansen</t>
  </si>
  <si>
    <t>Dag Even Nygårdseter</t>
  </si>
  <si>
    <t>Finn Erik Lerdalen</t>
  </si>
  <si>
    <t>Terje Dalen</t>
  </si>
  <si>
    <t>Jan Morten Fossen</t>
  </si>
  <si>
    <t>Tommy Eriksson</t>
  </si>
  <si>
    <t>Vidar Årnes</t>
  </si>
  <si>
    <t>Romedal og Valset JFF</t>
  </si>
  <si>
    <t>May Leikåsen</t>
  </si>
  <si>
    <t>Hof Vestre JFF</t>
  </si>
  <si>
    <t>Elin P. Sundsdal</t>
  </si>
  <si>
    <t>Sonja Werme</t>
  </si>
  <si>
    <t>Knut Vadholm</t>
  </si>
  <si>
    <t>Vidar Komperud</t>
  </si>
  <si>
    <t>Hans Holen</t>
  </si>
  <si>
    <t>Ola Sjøli</t>
  </si>
  <si>
    <t>Geir Erik Tokerud</t>
  </si>
  <si>
    <t>Lunner JFF</t>
  </si>
  <si>
    <t>Lars Bekkensten</t>
  </si>
  <si>
    <t>Niklas Strengelsrud</t>
  </si>
  <si>
    <t>Stian Østvåg</t>
  </si>
  <si>
    <t>Tommy Strengelsrud</t>
  </si>
  <si>
    <t>Lennart Gammelsrud</t>
  </si>
  <si>
    <t>Jan Petter Dalen</t>
  </si>
  <si>
    <t>Jim Bekken</t>
  </si>
  <si>
    <t>Heidi Sveen</t>
  </si>
  <si>
    <t>Ida Beate S. Rustestuen</t>
  </si>
  <si>
    <t>Lars Håvard Strengelsrud</t>
  </si>
  <si>
    <t>Waldemar Haven</t>
  </si>
  <si>
    <t>Skogen JSK</t>
  </si>
  <si>
    <t>Trygve Roverudseter</t>
  </si>
  <si>
    <t>Mika Godai</t>
  </si>
  <si>
    <t>Petter Tronbøl Aarnes</t>
  </si>
  <si>
    <t>Atle Wenger</t>
  </si>
  <si>
    <t>Roy Fjeld</t>
  </si>
  <si>
    <t>Magne Moløkken</t>
  </si>
  <si>
    <t>Aasmund Sæther</t>
  </si>
  <si>
    <t>Pål Fjeld</t>
  </si>
  <si>
    <t>Rune Tyskerud</t>
  </si>
  <si>
    <t>Fet JFF</t>
  </si>
  <si>
    <t>Roger Johansen</t>
  </si>
  <si>
    <t>Terje Jørgensen</t>
  </si>
  <si>
    <t>Jorunn Bekkensten</t>
  </si>
  <si>
    <t>Ronny B. Pettersen</t>
  </si>
  <si>
    <t>Magne Olav Sveen</t>
  </si>
  <si>
    <t>Erik Tjernsmo</t>
  </si>
  <si>
    <t>Bencel Puspök</t>
  </si>
  <si>
    <t>Milian Håven</t>
  </si>
  <si>
    <t>Emma K Dalen</t>
  </si>
  <si>
    <t>Aina Brusveen</t>
  </si>
  <si>
    <t>Lars Hanssen</t>
  </si>
  <si>
    <t>Andre Schaanning</t>
  </si>
  <si>
    <t>Tommy Iversen</t>
  </si>
  <si>
    <t>Herman Enger Johansen</t>
  </si>
  <si>
    <t>Arild Eskildsen</t>
  </si>
  <si>
    <t>Jonas Bekkedal</t>
  </si>
  <si>
    <t>Fredrik Alvim</t>
  </si>
  <si>
    <t>Hans Egil Hansen</t>
  </si>
  <si>
    <t>Aleksander Abrahamsen</t>
  </si>
  <si>
    <t>NJFF</t>
  </si>
  <si>
    <t>Per Erik Hellerud</t>
  </si>
  <si>
    <t>Ivar Ståle Hågensen</t>
  </si>
  <si>
    <t>Jan Espelid</t>
  </si>
  <si>
    <t>Rune Pettersen</t>
  </si>
  <si>
    <t>Sonni Sangnes</t>
  </si>
  <si>
    <t>Arne Harry Jensen</t>
  </si>
  <si>
    <t>Anne Lene Gauslå</t>
  </si>
  <si>
    <t>Solgunn Lindtveit</t>
  </si>
  <si>
    <t>Bente Gauslå</t>
  </si>
  <si>
    <t>Kai Amundsen</t>
  </si>
  <si>
    <t>Kai Åge Kristiansen</t>
  </si>
  <si>
    <t>Ole Solberg</t>
  </si>
  <si>
    <t>Ina Santander Jonassen</t>
  </si>
  <si>
    <t>Tomas Mazur</t>
  </si>
  <si>
    <t>Andre Braatlund</t>
  </si>
  <si>
    <t>Lise Hærnes</t>
  </si>
  <si>
    <t>Janne Myren</t>
  </si>
  <si>
    <t>Ken Håvard Reinskås</t>
  </si>
  <si>
    <t>Kay Andre Amundsen</t>
  </si>
  <si>
    <t>Tom Erik Fjeld</t>
  </si>
  <si>
    <t>Atle Sørensen</t>
  </si>
  <si>
    <t>Ronnie Høyesen</t>
  </si>
  <si>
    <t>Fredrik Hærnes</t>
  </si>
  <si>
    <t>Joakim Sveen</t>
  </si>
  <si>
    <t>Leiv Joar Kvehaugen</t>
  </si>
  <si>
    <t>Jens Kåre Skovseth</t>
  </si>
  <si>
    <t>Uttak Landslag 2026  Herre senior</t>
  </si>
  <si>
    <t>Uttak Landslag 2026  Dame senior</t>
  </si>
  <si>
    <t>Uttak Landslag 2026  Junior gutt</t>
  </si>
  <si>
    <t>Uttak Landslag 2026  Junior jente</t>
  </si>
  <si>
    <t>Uttak Landslag 2026  Herre veteran</t>
  </si>
  <si>
    <t>Uttak Landslag 2026  Dame veteran</t>
  </si>
  <si>
    <t>Uttak Landslag 2026  Herre eldre veteran</t>
  </si>
  <si>
    <t>Uttak Landslag 2026  Dame eldre veteran</t>
  </si>
  <si>
    <t>Lars Magnus Bjørnstad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</si>
</sst>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m"/>
  </numFmts>
  <fonts count="5" x14ac:knownFonts="1">
    <font>
      <sz val="10"/>
      <name val="Times New Roman"/>
    </font>
    <font>
      <sz val="22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25" xfId="0" applyBorder="1"/>
    <xf numFmtId="164" fontId="4" fillId="0" borderId="2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0" xfId="0" applyFont="1" applyFill="1" applyBorder="1"/>
    <xf numFmtId="0" fontId="3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5" xfId="0" applyFill="1" applyBorder="1"/>
    <xf numFmtId="0" fontId="0" fillId="2" borderId="29" xfId="0" applyFill="1" applyBorder="1"/>
    <xf numFmtId="0" fontId="3" fillId="2" borderId="24" xfId="0" applyFont="1" applyFill="1" applyBorder="1"/>
    <xf numFmtId="0" fontId="3" fillId="2" borderId="3" xfId="0" applyFont="1" applyFill="1" applyBorder="1"/>
    <xf numFmtId="0" fontId="3" fillId="2" borderId="26" xfId="0" applyFont="1" applyFill="1" applyBorder="1"/>
    <xf numFmtId="0" fontId="3" fillId="2" borderId="4" xfId="0" applyFont="1" applyFill="1" applyBorder="1"/>
    <xf numFmtId="0" fontId="3" fillId="2" borderId="30" xfId="0" applyFont="1" applyFill="1" applyBorder="1"/>
    <xf numFmtId="0" fontId="3" fillId="2" borderId="22" xfId="0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0" fontId="3" fillId="2" borderId="34" xfId="0" applyFont="1" applyFill="1" applyBorder="1"/>
    <xf numFmtId="0" fontId="0" fillId="2" borderId="33" xfId="0" applyFill="1" applyBorder="1"/>
    <xf numFmtId="0" fontId="2" fillId="2" borderId="1" xfId="0" applyFont="1" applyFill="1" applyBorder="1"/>
    <xf numFmtId="0" fontId="3" fillId="2" borderId="35" xfId="0" applyFont="1" applyFill="1" applyBorder="1"/>
    <xf numFmtId="0" fontId="3" fillId="2" borderId="36" xfId="0" applyFont="1" applyFill="1" applyBorder="1"/>
    <xf numFmtId="164" fontId="4" fillId="2" borderId="32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29" xfId="0" applyFont="1" applyFill="1" applyBorder="1"/>
    <xf numFmtId="0" fontId="3" fillId="2" borderId="41" xfId="0" applyFont="1" applyFill="1" applyBorder="1"/>
    <xf numFmtId="0" fontId="3" fillId="0" borderId="24" xfId="0" applyFont="1" applyBorder="1" applyAlignment="1">
      <alignment horizontal="center"/>
    </xf>
    <xf numFmtId="0" fontId="3" fillId="2" borderId="27" xfId="0" applyFont="1" applyFill="1" applyBorder="1"/>
    <xf numFmtId="0" fontId="3" fillId="2" borderId="13" xfId="0" applyFont="1" applyFill="1" applyBorder="1" applyAlignment="1">
      <alignment horizontal="right"/>
    </xf>
    <xf numFmtId="0" fontId="3" fillId="0" borderId="41" xfId="0" applyFont="1" applyBorder="1"/>
    <xf numFmtId="0" fontId="3" fillId="2" borderId="44" xfId="0" applyFont="1" applyFill="1" applyBorder="1"/>
    <xf numFmtId="0" fontId="3" fillId="2" borderId="38" xfId="0" applyFont="1" applyFill="1" applyBorder="1"/>
    <xf numFmtId="0" fontId="3" fillId="2" borderId="40" xfId="0" applyFont="1" applyFill="1" applyBorder="1"/>
    <xf numFmtId="0" fontId="3" fillId="2" borderId="9" xfId="0" applyFont="1" applyFill="1" applyBorder="1"/>
    <xf numFmtId="0" fontId="3" fillId="2" borderId="42" xfId="0" applyFont="1" applyFill="1" applyBorder="1"/>
    <xf numFmtId="0" fontId="3" fillId="0" borderId="45" xfId="0" applyFont="1" applyBorder="1"/>
    <xf numFmtId="0" fontId="3" fillId="2" borderId="0" xfId="0" applyFont="1" applyFill="1" applyAlignment="1">
      <alignment horizontal="center"/>
    </xf>
    <xf numFmtId="0" fontId="3" fillId="2" borderId="43" xfId="0" applyFont="1" applyFill="1" applyBorder="1"/>
    <xf numFmtId="0" fontId="0" fillId="2" borderId="26" xfId="0" applyFill="1" applyBorder="1"/>
    <xf numFmtId="0" fontId="3" fillId="2" borderId="23" xfId="0" applyFont="1" applyFill="1" applyBorder="1"/>
    <xf numFmtId="0" fontId="3" fillId="2" borderId="46" xfId="0" applyFont="1" applyFill="1" applyBorder="1"/>
    <xf numFmtId="0" fontId="3" fillId="2" borderId="37" xfId="0" applyFont="1" applyFill="1" applyBorder="1"/>
    <xf numFmtId="0" fontId="3" fillId="2" borderId="39" xfId="0" applyFont="1" applyFill="1" applyBorder="1"/>
    <xf numFmtId="0" fontId="3" fillId="2" borderId="18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0" fontId="3" fillId="0" borderId="15" xfId="0" applyFont="1" applyBorder="1"/>
    <xf numFmtId="0" fontId="3" fillId="2" borderId="47" xfId="0" applyFont="1" applyFill="1" applyBorder="1"/>
    <xf numFmtId="0" fontId="3" fillId="0" borderId="9" xfId="0" applyFont="1" applyBorder="1"/>
    <xf numFmtId="0" fontId="3" fillId="2" borderId="48" xfId="0" applyFont="1" applyFill="1" applyBorder="1"/>
    <xf numFmtId="164" fontId="4" fillId="0" borderId="48" xfId="0" applyNumberFormat="1" applyFont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3" fillId="2" borderId="25" xfId="0" applyFont="1" applyFill="1" applyBorder="1"/>
    <xf numFmtId="0" fontId="3" fillId="0" borderId="47" xfId="0" applyFont="1" applyBorder="1"/>
    <xf numFmtId="0" fontId="3" fillId="3" borderId="12" xfId="0" applyFont="1" applyFill="1" applyBorder="1"/>
    <xf numFmtId="0" fontId="3" fillId="0" borderId="1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/>
    </xf>
    <xf numFmtId="0" fontId="3" fillId="3" borderId="38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3" borderId="41" xfId="0" applyFont="1" applyFill="1" applyBorder="1"/>
    <xf numFmtId="0" fontId="3" fillId="3" borderId="9" xfId="0" applyFont="1" applyFill="1" applyBorder="1"/>
    <xf numFmtId="0" fontId="3" fillId="3" borderId="13" xfId="0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0" fontId="3" fillId="3" borderId="44" xfId="0" applyFont="1" applyFill="1" applyBorder="1"/>
    <xf numFmtId="0" fontId="3" fillId="3" borderId="40" xfId="0" applyFont="1" applyFill="1" applyBorder="1"/>
    <xf numFmtId="0" fontId="1" fillId="2" borderId="2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AF343"/>
  <sheetViews>
    <sheetView topLeftCell="B1" workbookViewId="0">
      <selection activeCell="M9" sqref="M9"/>
    </sheetView>
  </sheetViews>
  <sheetFormatPr baseColWidth="10" defaultRowHeight="13" x14ac:dyDescent="0.15"/>
  <cols>
    <col min="1" max="1" width="7" hidden="1" customWidth="1"/>
    <col min="2" max="3" width="24.3984375" customWidth="1"/>
    <col min="4" max="6" width="13.3984375" customWidth="1"/>
    <col min="7" max="7" width="15.796875" customWidth="1"/>
    <col min="8" max="9" width="16.3984375" customWidth="1"/>
    <col min="10" max="11" width="3.3984375" hidden="1" customWidth="1"/>
    <col min="12" max="12" width="3" customWidth="1"/>
    <col min="13" max="14" width="3.796875" customWidth="1"/>
    <col min="15" max="15" width="7" customWidth="1"/>
    <col min="16" max="16" width="4.3984375" style="16" customWidth="1"/>
    <col min="17" max="17" width="3.3984375" hidden="1" customWidth="1"/>
    <col min="18" max="19" width="3.59765625" hidden="1" customWidth="1"/>
    <col min="20" max="20" width="6.3984375" hidden="1" customWidth="1"/>
    <col min="21" max="21" width="3.3984375" hidden="1" customWidth="1"/>
    <col min="22" max="22" width="3.796875" hidden="1" customWidth="1"/>
    <col min="23" max="23" width="4" hidden="1" customWidth="1"/>
    <col min="24" max="26" width="3.3984375" hidden="1" customWidth="1"/>
    <col min="27" max="27" width="6" hidden="1" customWidth="1"/>
  </cols>
  <sheetData>
    <row r="1" spans="1:32" s="21" customFormat="1" ht="25" customHeight="1" thickBot="1" x14ac:dyDescent="0.35">
      <c r="A1" s="104" t="s">
        <v>172</v>
      </c>
      <c r="B1" s="105"/>
      <c r="C1" s="105"/>
      <c r="D1" s="105"/>
      <c r="E1" s="105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C2" s="37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6"/>
      <c r="AD2" s="106"/>
      <c r="AE2" s="106"/>
      <c r="AF2" s="106"/>
    </row>
    <row r="3" spans="1:32" s="21" customFormat="1" ht="16" customHeight="1" x14ac:dyDescent="0.15">
      <c r="A3" s="29"/>
      <c r="B3" s="38"/>
      <c r="C3" s="38"/>
      <c r="D3" s="58" t="s">
        <v>54</v>
      </c>
      <c r="E3" s="58" t="s">
        <v>55</v>
      </c>
      <c r="F3" s="58" t="s">
        <v>56</v>
      </c>
      <c r="G3" s="58" t="s">
        <v>24</v>
      </c>
      <c r="H3" s="58" t="s">
        <v>57</v>
      </c>
      <c r="I3" s="58" t="s">
        <v>58</v>
      </c>
      <c r="J3" s="59"/>
      <c r="K3" s="41" t="s">
        <v>5</v>
      </c>
      <c r="L3" s="40"/>
      <c r="M3" s="39"/>
      <c r="N3" s="39"/>
      <c r="O3" s="41"/>
      <c r="P3" s="22"/>
      <c r="AB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45641</v>
      </c>
      <c r="E4" s="15">
        <v>45655</v>
      </c>
      <c r="F4" s="15">
        <v>45662</v>
      </c>
      <c r="G4" s="15">
        <v>45667</v>
      </c>
      <c r="H4" s="15">
        <v>45690</v>
      </c>
      <c r="I4" s="15">
        <v>45704</v>
      </c>
      <c r="J4" s="44"/>
      <c r="K4" s="54"/>
      <c r="L4" s="46" t="s">
        <v>4</v>
      </c>
      <c r="M4" s="47"/>
      <c r="N4" s="47"/>
      <c r="O4" s="48"/>
      <c r="P4" s="22"/>
      <c r="AB4" s="22"/>
    </row>
    <row r="5" spans="1:32" ht="13" customHeight="1" x14ac:dyDescent="0.15">
      <c r="A5" s="88">
        <f t="shared" ref="A5:A49" si="0">IF(AA5&lt;1," ",AA5)</f>
        <v>91</v>
      </c>
      <c r="B5" s="87" t="s">
        <v>62</v>
      </c>
      <c r="C5" s="87" t="s">
        <v>61</v>
      </c>
      <c r="D5" s="93">
        <v>2</v>
      </c>
      <c r="E5" s="94">
        <v>1</v>
      </c>
      <c r="F5" s="87">
        <v>3</v>
      </c>
      <c r="G5" s="94">
        <v>6</v>
      </c>
      <c r="H5" s="94">
        <v>6</v>
      </c>
      <c r="I5" s="95">
        <v>2</v>
      </c>
      <c r="J5" s="96"/>
      <c r="K5" s="93"/>
      <c r="L5" s="97">
        <f t="shared" ref="L5:L50" si="1">IF(Q5&gt;20," ",Q5)</f>
        <v>1</v>
      </c>
      <c r="M5" s="94">
        <f t="shared" ref="M5:M50" si="2">IF(R5&gt;20," ",R5)</f>
        <v>2</v>
      </c>
      <c r="N5" s="94">
        <f t="shared" ref="N5:N50" si="3">IF(S5&gt;20," ",S5)</f>
        <v>2</v>
      </c>
      <c r="O5" s="95">
        <f t="shared" ref="O5:O50" si="4">IF(T5&lt;1," ",T5)</f>
        <v>58</v>
      </c>
      <c r="Q5">
        <f t="shared" ref="Q5:Q49" si="5">IF(COUNT(D5:K5)&gt;0,SMALL(D5:K5,1),21)</f>
        <v>1</v>
      </c>
      <c r="R5">
        <f t="shared" ref="R5:R49" si="6">IF(COUNT(D5:K5)&gt;1,SMALL(D5:K5,2),21)</f>
        <v>2</v>
      </c>
      <c r="S5">
        <f t="shared" ref="S5:S49" si="7">IF(COUNT(D5:K5)&gt;2,SMALL(D5:K5,3),21)</f>
        <v>2</v>
      </c>
      <c r="T5">
        <f t="shared" ref="T5:T49" si="8">21*3-Q5-R5-S5-((3-COUNT(Q5:S5))*21)</f>
        <v>58</v>
      </c>
      <c r="V5">
        <f t="shared" ref="V5:V49" si="9">IF(COUNT(D5:K5)&gt;0,SMALL(D5:K5,1),21)</f>
        <v>1</v>
      </c>
      <c r="W5">
        <f t="shared" ref="W5:W49" si="10">IF(COUNT(D5:K5)&gt;1,SMALL(D5:K5,2),21)</f>
        <v>2</v>
      </c>
      <c r="X5">
        <f t="shared" ref="X5:X49" si="11">IF(COUNT(D5:K5)&gt;2,SMALL(D5:K5,3),21)</f>
        <v>2</v>
      </c>
      <c r="Y5">
        <f t="shared" ref="Y5:Y49" si="12">IF(COUNT(D5:K5)&gt;3,SMALL(D5:K5,4),21)</f>
        <v>3</v>
      </c>
      <c r="Z5">
        <f t="shared" ref="Z5:Z49" si="13">IF(COUNT(D5:K5)&gt;4,SMALL(D5:K5,5),21)</f>
        <v>6</v>
      </c>
      <c r="AA5">
        <f t="shared" ref="AA5:AA49" si="14">21*5-V5-W5-X5-Y5-Z5-((5-COUNT(V5:Z5))*21)</f>
        <v>91</v>
      </c>
      <c r="AE5" s="89"/>
    </row>
    <row r="6" spans="1:32" ht="13" customHeight="1" x14ac:dyDescent="0.15">
      <c r="A6" s="88">
        <f t="shared" si="0"/>
        <v>75</v>
      </c>
      <c r="B6" s="87" t="s">
        <v>60</v>
      </c>
      <c r="C6" s="87" t="s">
        <v>61</v>
      </c>
      <c r="D6" s="93">
        <v>1</v>
      </c>
      <c r="E6" s="94">
        <v>9</v>
      </c>
      <c r="F6" s="87">
        <v>17</v>
      </c>
      <c r="G6" s="94">
        <v>1</v>
      </c>
      <c r="H6" s="94">
        <v>13</v>
      </c>
      <c r="I6" s="95">
        <v>6</v>
      </c>
      <c r="J6" s="96"/>
      <c r="K6" s="93"/>
      <c r="L6" s="97">
        <f t="shared" si="1"/>
        <v>1</v>
      </c>
      <c r="M6" s="94">
        <f t="shared" si="2"/>
        <v>1</v>
      </c>
      <c r="N6" s="94">
        <f t="shared" si="3"/>
        <v>6</v>
      </c>
      <c r="O6" s="95">
        <f t="shared" si="4"/>
        <v>55</v>
      </c>
      <c r="Q6">
        <f t="shared" si="5"/>
        <v>1</v>
      </c>
      <c r="R6">
        <f t="shared" si="6"/>
        <v>1</v>
      </c>
      <c r="S6">
        <f t="shared" si="7"/>
        <v>6</v>
      </c>
      <c r="T6">
        <f t="shared" si="8"/>
        <v>55</v>
      </c>
      <c r="V6">
        <f t="shared" si="9"/>
        <v>1</v>
      </c>
      <c r="W6">
        <f t="shared" si="10"/>
        <v>1</v>
      </c>
      <c r="X6">
        <f t="shared" si="11"/>
        <v>6</v>
      </c>
      <c r="Y6">
        <f t="shared" si="12"/>
        <v>9</v>
      </c>
      <c r="Z6">
        <f t="shared" si="13"/>
        <v>13</v>
      </c>
      <c r="AA6">
        <f t="shared" si="14"/>
        <v>75</v>
      </c>
      <c r="AE6" s="89"/>
    </row>
    <row r="7" spans="1:32" ht="13" customHeight="1" x14ac:dyDescent="0.15">
      <c r="A7" s="88">
        <f t="shared" si="0"/>
        <v>75</v>
      </c>
      <c r="B7" s="87" t="s">
        <v>64</v>
      </c>
      <c r="C7" s="87" t="s">
        <v>65</v>
      </c>
      <c r="D7" s="93">
        <v>5</v>
      </c>
      <c r="E7" s="94">
        <v>10</v>
      </c>
      <c r="F7" s="87">
        <v>1</v>
      </c>
      <c r="G7" s="94">
        <v>10</v>
      </c>
      <c r="H7" s="96">
        <v>4</v>
      </c>
      <c r="I7" s="98">
        <v>12</v>
      </c>
      <c r="J7" s="96"/>
      <c r="K7" s="93"/>
      <c r="L7" s="97">
        <f t="shared" si="1"/>
        <v>1</v>
      </c>
      <c r="M7" s="94">
        <f t="shared" si="2"/>
        <v>4</v>
      </c>
      <c r="N7" s="94">
        <f t="shared" si="3"/>
        <v>5</v>
      </c>
      <c r="O7" s="95">
        <f t="shared" si="4"/>
        <v>53</v>
      </c>
      <c r="Q7">
        <f t="shared" si="5"/>
        <v>1</v>
      </c>
      <c r="R7">
        <f t="shared" si="6"/>
        <v>4</v>
      </c>
      <c r="S7">
        <f t="shared" si="7"/>
        <v>5</v>
      </c>
      <c r="T7">
        <f t="shared" si="8"/>
        <v>53</v>
      </c>
      <c r="V7">
        <f t="shared" si="9"/>
        <v>1</v>
      </c>
      <c r="W7">
        <f t="shared" si="10"/>
        <v>4</v>
      </c>
      <c r="X7">
        <f t="shared" si="11"/>
        <v>5</v>
      </c>
      <c r="Y7">
        <f t="shared" si="12"/>
        <v>10</v>
      </c>
      <c r="Z7">
        <f t="shared" si="13"/>
        <v>10</v>
      </c>
      <c r="AA7">
        <f t="shared" si="14"/>
        <v>75</v>
      </c>
      <c r="AE7" s="89"/>
    </row>
    <row r="8" spans="1:32" ht="13" customHeight="1" x14ac:dyDescent="0.15">
      <c r="A8" s="88">
        <f t="shared" si="0"/>
        <v>67</v>
      </c>
      <c r="B8" s="5" t="s">
        <v>68</v>
      </c>
      <c r="C8" s="5" t="s">
        <v>61</v>
      </c>
      <c r="D8" s="3">
        <v>12</v>
      </c>
      <c r="E8" s="1"/>
      <c r="F8" s="5">
        <v>14</v>
      </c>
      <c r="G8" s="1">
        <v>7</v>
      </c>
      <c r="H8" s="4">
        <v>1</v>
      </c>
      <c r="I8" s="80">
        <v>4</v>
      </c>
      <c r="J8" s="4"/>
      <c r="K8" s="3"/>
      <c r="L8" s="61">
        <f t="shared" ref="L8:L32" si="15">IF(Q8&gt;20," ",Q8)</f>
        <v>1</v>
      </c>
      <c r="M8" s="1">
        <f t="shared" si="2"/>
        <v>4</v>
      </c>
      <c r="N8" s="1">
        <f t="shared" si="3"/>
        <v>7</v>
      </c>
      <c r="O8" s="2">
        <f t="shared" ref="O8:O32" si="16">IF(T8&lt;1," ",T8)</f>
        <v>51</v>
      </c>
      <c r="Q8">
        <f>IF(COUNT(D8:K8)&gt;0,SMALL(D8:K8,1),21)</f>
        <v>1</v>
      </c>
      <c r="R8">
        <f>IF(COUNT(D8:K8)&gt;1,SMALL(D8:K8,2),21)</f>
        <v>4</v>
      </c>
      <c r="S8">
        <f>IF(COUNT(D8:K8)&gt;2,SMALL(D8:K8,3),21)</f>
        <v>7</v>
      </c>
      <c r="T8">
        <f t="shared" si="8"/>
        <v>51</v>
      </c>
      <c r="V8">
        <f>IF(COUNT(D8:K8)&gt;0,SMALL(D8:K8,1),21)</f>
        <v>1</v>
      </c>
      <c r="W8">
        <f>IF(COUNT(D8:K8)&gt;1,SMALL(D8:K8,2),21)</f>
        <v>4</v>
      </c>
      <c r="X8">
        <f>IF(COUNT(D8:K8)&gt;2,SMALL(D8:K8,3),21)</f>
        <v>7</v>
      </c>
      <c r="Y8">
        <f>IF(COUNT(D8:K8)&gt;3,SMALL(D8:K8,4),21)</f>
        <v>12</v>
      </c>
      <c r="Z8">
        <f>IF(COUNT(D8:K8)&gt;4,SMALL(D8:K8,5),21)</f>
        <v>14</v>
      </c>
      <c r="AA8">
        <f t="shared" si="14"/>
        <v>67</v>
      </c>
      <c r="AE8" s="89"/>
    </row>
    <row r="9" spans="1:32" ht="13" customHeight="1" x14ac:dyDescent="0.15">
      <c r="A9" s="88">
        <f t="shared" si="0"/>
        <v>69</v>
      </c>
      <c r="B9" s="5" t="s">
        <v>69</v>
      </c>
      <c r="C9" s="5" t="s">
        <v>14</v>
      </c>
      <c r="D9" s="3">
        <v>13</v>
      </c>
      <c r="E9" s="1"/>
      <c r="F9" s="5">
        <v>2</v>
      </c>
      <c r="G9" s="1">
        <v>11</v>
      </c>
      <c r="H9" s="4">
        <v>3</v>
      </c>
      <c r="I9" s="80">
        <v>7</v>
      </c>
      <c r="J9" s="4"/>
      <c r="K9" s="3"/>
      <c r="L9" s="61">
        <f t="shared" si="15"/>
        <v>2</v>
      </c>
      <c r="M9" s="1">
        <f t="shared" si="2"/>
        <v>3</v>
      </c>
      <c r="N9" s="1">
        <f t="shared" si="3"/>
        <v>7</v>
      </c>
      <c r="O9" s="2">
        <f t="shared" si="16"/>
        <v>51</v>
      </c>
      <c r="Q9">
        <f>IF(COUNT(D9:K9)&gt;0,SMALL(D9:K9,1),21)</f>
        <v>2</v>
      </c>
      <c r="R9">
        <f>IF(COUNT(D9:K9)&gt;1,SMALL(D9:K9,2),21)</f>
        <v>3</v>
      </c>
      <c r="S9">
        <f>IF(COUNT(D9:K9)&gt;2,SMALL(D9:K9,3),21)</f>
        <v>7</v>
      </c>
      <c r="T9">
        <f t="shared" si="8"/>
        <v>51</v>
      </c>
      <c r="V9">
        <f>IF(COUNT(D9:K9)&gt;0,SMALL(D9:K9,1),21)</f>
        <v>2</v>
      </c>
      <c r="W9">
        <f>IF(COUNT(D9:K9)&gt;1,SMALL(D9:K9,2),21)</f>
        <v>3</v>
      </c>
      <c r="X9">
        <f>IF(COUNT(D9:K9)&gt;2,SMALL(D9:K9,3),21)</f>
        <v>7</v>
      </c>
      <c r="Y9">
        <f>IF(COUNT(D9:K9)&gt;3,SMALL(D9:K9,4),21)</f>
        <v>11</v>
      </c>
      <c r="Z9">
        <f>IF(COUNT(D9:K9)&gt;4,SMALL(D9:K9,5),21)</f>
        <v>13</v>
      </c>
      <c r="AA9">
        <f t="shared" si="14"/>
        <v>69</v>
      </c>
      <c r="AE9" s="89"/>
    </row>
    <row r="10" spans="1:32" ht="13" customHeight="1" x14ac:dyDescent="0.15">
      <c r="A10" s="88">
        <f t="shared" si="0"/>
        <v>66</v>
      </c>
      <c r="B10" s="5" t="s">
        <v>70</v>
      </c>
      <c r="C10" s="5" t="s">
        <v>71</v>
      </c>
      <c r="D10" s="3">
        <v>15</v>
      </c>
      <c r="E10" s="1">
        <v>3</v>
      </c>
      <c r="F10" s="5">
        <v>7</v>
      </c>
      <c r="G10" s="1">
        <v>12</v>
      </c>
      <c r="H10" s="4">
        <v>2</v>
      </c>
      <c r="I10" s="80">
        <v>18</v>
      </c>
      <c r="J10" s="4"/>
      <c r="K10" s="3"/>
      <c r="L10" s="61">
        <f t="shared" si="15"/>
        <v>2</v>
      </c>
      <c r="M10" s="1">
        <f t="shared" si="2"/>
        <v>3</v>
      </c>
      <c r="N10" s="1">
        <f t="shared" si="3"/>
        <v>7</v>
      </c>
      <c r="O10" s="2">
        <f t="shared" si="16"/>
        <v>51</v>
      </c>
      <c r="Q10">
        <f>IF(COUNT(D10:K10)&gt;0,SMALL(D10:K10,1),21)</f>
        <v>2</v>
      </c>
      <c r="R10">
        <f>IF(COUNT(D10:K10)&gt;1,SMALL(D10:K10,2),21)</f>
        <v>3</v>
      </c>
      <c r="S10">
        <f>IF(COUNT(D10:K10)&gt;2,SMALL(D10:K10,3),21)</f>
        <v>7</v>
      </c>
      <c r="T10">
        <f t="shared" si="8"/>
        <v>51</v>
      </c>
      <c r="V10">
        <f>IF(COUNT(D10:K10)&gt;0,SMALL(D10:K10,1),21)</f>
        <v>2</v>
      </c>
      <c r="W10">
        <f>IF(COUNT(D10:K10)&gt;1,SMALL(D10:K10,2),21)</f>
        <v>3</v>
      </c>
      <c r="X10">
        <f>IF(COUNT(D10:K10)&gt;2,SMALL(D10:K10,3),21)</f>
        <v>7</v>
      </c>
      <c r="Y10">
        <f>IF(COUNT(D10:K10)&gt;3,SMALL(D10:K10,4),21)</f>
        <v>12</v>
      </c>
      <c r="Z10">
        <f>IF(COUNT(D10:K10)&gt;4,SMALL(D10:K10,5),21)</f>
        <v>15</v>
      </c>
      <c r="AA10">
        <f t="shared" si="14"/>
        <v>66</v>
      </c>
      <c r="AE10" s="89"/>
    </row>
    <row r="11" spans="1:32" ht="13" customHeight="1" x14ac:dyDescent="0.15">
      <c r="A11" s="88">
        <f t="shared" si="0"/>
        <v>70</v>
      </c>
      <c r="B11" s="5" t="s">
        <v>45</v>
      </c>
      <c r="C11" s="5" t="s">
        <v>9</v>
      </c>
      <c r="D11" s="3">
        <v>7</v>
      </c>
      <c r="E11" s="1">
        <v>8</v>
      </c>
      <c r="F11" s="5">
        <v>11</v>
      </c>
      <c r="G11" s="1">
        <v>4</v>
      </c>
      <c r="H11" s="4"/>
      <c r="I11" s="80">
        <v>5</v>
      </c>
      <c r="J11" s="4"/>
      <c r="K11" s="3"/>
      <c r="L11" s="61">
        <f t="shared" si="15"/>
        <v>4</v>
      </c>
      <c r="M11" s="1">
        <f t="shared" si="2"/>
        <v>5</v>
      </c>
      <c r="N11" s="1">
        <f t="shared" si="3"/>
        <v>7</v>
      </c>
      <c r="O11" s="2">
        <f t="shared" si="16"/>
        <v>47</v>
      </c>
      <c r="Q11">
        <f>IF(COUNT(D11:K11)&gt;0,SMALL(D11:K11,1),21)</f>
        <v>4</v>
      </c>
      <c r="R11">
        <f>IF(COUNT(D11:K11)&gt;1,SMALL(D11:K11,2),21)</f>
        <v>5</v>
      </c>
      <c r="S11">
        <f>IF(COUNT(D11:K11)&gt;2,SMALL(D11:K11,3),21)</f>
        <v>7</v>
      </c>
      <c r="T11">
        <f t="shared" si="8"/>
        <v>47</v>
      </c>
      <c r="V11">
        <f>IF(COUNT(D11:K11)&gt;0,SMALL(D11:K11,1),21)</f>
        <v>4</v>
      </c>
      <c r="W11">
        <f>IF(COUNT(D11:K11)&gt;1,SMALL(D11:K11,2),21)</f>
        <v>5</v>
      </c>
      <c r="X11">
        <f>IF(COUNT(D11:K11)&gt;2,SMALL(D11:K11,3),21)</f>
        <v>7</v>
      </c>
      <c r="Y11">
        <f>IF(COUNT(D11:K11)&gt;3,SMALL(D11:K11,4),21)</f>
        <v>8</v>
      </c>
      <c r="Z11">
        <f>IF(COUNT(D11:K11)&gt;4,SMALL(D11:K11,5),21)</f>
        <v>11</v>
      </c>
      <c r="AA11">
        <f t="shared" si="14"/>
        <v>70</v>
      </c>
      <c r="AE11" s="89"/>
      <c r="AF11" s="89"/>
    </row>
    <row r="12" spans="1:32" ht="13" customHeight="1" x14ac:dyDescent="0.15">
      <c r="A12" s="88">
        <f t="shared" si="0"/>
        <v>47</v>
      </c>
      <c r="B12" s="5" t="s">
        <v>105</v>
      </c>
      <c r="C12" s="5" t="s">
        <v>61</v>
      </c>
      <c r="D12" s="3"/>
      <c r="E12" s="1">
        <v>5</v>
      </c>
      <c r="F12" s="5">
        <v>4</v>
      </c>
      <c r="G12" s="1"/>
      <c r="H12" s="4">
        <v>7</v>
      </c>
      <c r="I12" s="80"/>
      <c r="J12" s="4"/>
      <c r="K12" s="3"/>
      <c r="L12" s="61">
        <f t="shared" si="15"/>
        <v>4</v>
      </c>
      <c r="M12" s="1">
        <f t="shared" si="2"/>
        <v>5</v>
      </c>
      <c r="N12" s="1">
        <f t="shared" si="3"/>
        <v>7</v>
      </c>
      <c r="O12" s="2">
        <f t="shared" si="16"/>
        <v>47</v>
      </c>
      <c r="Q12">
        <f>IF(COUNT(D12:K12)&gt;0,SMALL(D12:K12,1),21)</f>
        <v>4</v>
      </c>
      <c r="R12">
        <f>IF(COUNT(D12:K12)&gt;1,SMALL(D12:K12,2),21)</f>
        <v>5</v>
      </c>
      <c r="S12">
        <f>IF(COUNT(D12:K12)&gt;2,SMALL(D12:K12,3),21)</f>
        <v>7</v>
      </c>
      <c r="T12">
        <f t="shared" si="8"/>
        <v>47</v>
      </c>
      <c r="V12">
        <f>IF(COUNT(D12:K12)&gt;0,SMALL(D12:K12,1),21)</f>
        <v>4</v>
      </c>
      <c r="W12">
        <f>IF(COUNT(D12:K12)&gt;1,SMALL(D12:K12,2),21)</f>
        <v>5</v>
      </c>
      <c r="X12">
        <f>IF(COUNT(D12:K12)&gt;2,SMALL(D12:K12,3),21)</f>
        <v>7</v>
      </c>
      <c r="Y12">
        <f>IF(COUNT(D12:K12)&gt;3,SMALL(D12:K12,4),21)</f>
        <v>21</v>
      </c>
      <c r="Z12">
        <f>IF(COUNT(D12:K12)&gt;4,SMALL(D12:K12,5),21)</f>
        <v>21</v>
      </c>
      <c r="AA12">
        <f t="shared" si="14"/>
        <v>47</v>
      </c>
      <c r="AE12" s="89"/>
    </row>
    <row r="13" spans="1:32" ht="13" customHeight="1" x14ac:dyDescent="0.15">
      <c r="A13" s="88">
        <f t="shared" si="0"/>
        <v>68</v>
      </c>
      <c r="B13" s="5" t="s">
        <v>22</v>
      </c>
      <c r="C13" s="5" t="s">
        <v>10</v>
      </c>
      <c r="D13" s="3">
        <v>6</v>
      </c>
      <c r="E13" s="1">
        <v>2</v>
      </c>
      <c r="F13" s="5">
        <v>9</v>
      </c>
      <c r="G13" s="1">
        <v>9</v>
      </c>
      <c r="H13" s="4">
        <v>20</v>
      </c>
      <c r="I13" s="80">
        <v>11</v>
      </c>
      <c r="J13" s="4"/>
      <c r="K13" s="3"/>
      <c r="L13" s="61">
        <f t="shared" si="15"/>
        <v>2</v>
      </c>
      <c r="M13" s="1">
        <f t="shared" si="2"/>
        <v>6</v>
      </c>
      <c r="N13" s="1">
        <f t="shared" si="3"/>
        <v>9</v>
      </c>
      <c r="O13" s="2">
        <f t="shared" si="16"/>
        <v>46</v>
      </c>
      <c r="Q13">
        <f t="shared" si="5"/>
        <v>2</v>
      </c>
      <c r="R13">
        <f t="shared" si="6"/>
        <v>6</v>
      </c>
      <c r="S13">
        <f t="shared" si="7"/>
        <v>9</v>
      </c>
      <c r="T13">
        <f t="shared" si="8"/>
        <v>46</v>
      </c>
      <c r="V13">
        <f t="shared" si="9"/>
        <v>2</v>
      </c>
      <c r="W13">
        <f t="shared" si="10"/>
        <v>6</v>
      </c>
      <c r="X13">
        <f t="shared" si="11"/>
        <v>9</v>
      </c>
      <c r="Y13">
        <f t="shared" si="12"/>
        <v>9</v>
      </c>
      <c r="Z13">
        <f t="shared" si="13"/>
        <v>11</v>
      </c>
      <c r="AA13">
        <f t="shared" si="14"/>
        <v>68</v>
      </c>
      <c r="AE13" s="89"/>
    </row>
    <row r="14" spans="1:32" ht="13" customHeight="1" x14ac:dyDescent="0.15">
      <c r="A14" s="88">
        <f t="shared" si="0"/>
        <v>44</v>
      </c>
      <c r="B14" s="5" t="s">
        <v>38</v>
      </c>
      <c r="C14" s="5" t="s">
        <v>16</v>
      </c>
      <c r="D14" s="3">
        <v>8</v>
      </c>
      <c r="E14" s="1"/>
      <c r="F14" s="5"/>
      <c r="G14" s="1">
        <v>2</v>
      </c>
      <c r="H14" s="4"/>
      <c r="I14" s="80">
        <v>9</v>
      </c>
      <c r="J14" s="4"/>
      <c r="K14" s="3"/>
      <c r="L14" s="61">
        <f t="shared" si="15"/>
        <v>2</v>
      </c>
      <c r="M14" s="1">
        <f t="shared" si="2"/>
        <v>8</v>
      </c>
      <c r="N14" s="1">
        <f t="shared" si="3"/>
        <v>9</v>
      </c>
      <c r="O14" s="2">
        <f t="shared" si="16"/>
        <v>44</v>
      </c>
      <c r="P14" s="90"/>
      <c r="Q14" s="89">
        <f t="shared" si="5"/>
        <v>2</v>
      </c>
      <c r="R14" s="89">
        <f t="shared" si="6"/>
        <v>8</v>
      </c>
      <c r="S14" s="89">
        <f t="shared" si="7"/>
        <v>9</v>
      </c>
      <c r="T14" s="89">
        <f t="shared" si="8"/>
        <v>44</v>
      </c>
      <c r="U14" s="89"/>
      <c r="V14" s="89">
        <f t="shared" si="9"/>
        <v>2</v>
      </c>
      <c r="W14" s="89">
        <f t="shared" si="10"/>
        <v>8</v>
      </c>
      <c r="X14" s="89">
        <f t="shared" si="11"/>
        <v>9</v>
      </c>
      <c r="Y14" s="89">
        <f t="shared" si="12"/>
        <v>21</v>
      </c>
      <c r="Z14" s="89">
        <f t="shared" si="13"/>
        <v>21</v>
      </c>
      <c r="AA14" s="89">
        <f t="shared" si="14"/>
        <v>44</v>
      </c>
      <c r="AB14" s="89"/>
      <c r="AC14" s="89"/>
      <c r="AD14" s="89"/>
      <c r="AE14" s="89"/>
    </row>
    <row r="15" spans="1:32" ht="13" customHeight="1" x14ac:dyDescent="0.15">
      <c r="A15" s="88">
        <f t="shared" si="0"/>
        <v>39</v>
      </c>
      <c r="B15" s="5" t="s">
        <v>136</v>
      </c>
      <c r="C15" s="5" t="s">
        <v>35</v>
      </c>
      <c r="D15" s="3">
        <v>4</v>
      </c>
      <c r="E15" s="1"/>
      <c r="F15" s="5">
        <v>5</v>
      </c>
      <c r="G15" s="1"/>
      <c r="H15" s="4"/>
      <c r="I15" s="80">
        <v>15</v>
      </c>
      <c r="J15" s="4"/>
      <c r="K15" s="3"/>
      <c r="L15" s="61">
        <f t="shared" si="15"/>
        <v>4</v>
      </c>
      <c r="M15" s="1">
        <f t="shared" si="2"/>
        <v>5</v>
      </c>
      <c r="N15" s="1">
        <f t="shared" si="3"/>
        <v>15</v>
      </c>
      <c r="O15" s="2">
        <f t="shared" si="16"/>
        <v>39</v>
      </c>
      <c r="Q15">
        <f t="shared" si="5"/>
        <v>4</v>
      </c>
      <c r="R15">
        <f t="shared" si="6"/>
        <v>5</v>
      </c>
      <c r="S15">
        <f t="shared" si="7"/>
        <v>15</v>
      </c>
      <c r="T15">
        <f t="shared" si="8"/>
        <v>39</v>
      </c>
      <c r="V15">
        <f t="shared" si="9"/>
        <v>4</v>
      </c>
      <c r="W15">
        <f t="shared" si="10"/>
        <v>5</v>
      </c>
      <c r="X15">
        <f t="shared" si="11"/>
        <v>15</v>
      </c>
      <c r="Y15">
        <f t="shared" si="12"/>
        <v>21</v>
      </c>
      <c r="Z15">
        <f t="shared" si="13"/>
        <v>21</v>
      </c>
      <c r="AA15">
        <f t="shared" si="14"/>
        <v>39</v>
      </c>
      <c r="AE15" s="89"/>
    </row>
    <row r="16" spans="1:32" ht="13" customHeight="1" x14ac:dyDescent="0.15">
      <c r="A16" s="88">
        <f t="shared" si="0"/>
        <v>43</v>
      </c>
      <c r="B16" s="5" t="s">
        <v>20</v>
      </c>
      <c r="C16" s="5" t="s">
        <v>16</v>
      </c>
      <c r="D16" s="3">
        <v>9</v>
      </c>
      <c r="E16" s="1"/>
      <c r="F16" s="5">
        <v>15</v>
      </c>
      <c r="G16" s="1">
        <v>8</v>
      </c>
      <c r="H16" s="4">
        <v>9</v>
      </c>
      <c r="I16" s="80"/>
      <c r="J16" s="4"/>
      <c r="K16" s="3"/>
      <c r="L16" s="61">
        <f t="shared" si="15"/>
        <v>8</v>
      </c>
      <c r="M16" s="1">
        <f t="shared" si="2"/>
        <v>9</v>
      </c>
      <c r="N16" s="1">
        <f t="shared" si="3"/>
        <v>9</v>
      </c>
      <c r="O16" s="2">
        <f t="shared" si="16"/>
        <v>37</v>
      </c>
      <c r="Q16">
        <f t="shared" si="5"/>
        <v>8</v>
      </c>
      <c r="R16">
        <f t="shared" si="6"/>
        <v>9</v>
      </c>
      <c r="S16">
        <f t="shared" si="7"/>
        <v>9</v>
      </c>
      <c r="T16">
        <f t="shared" si="8"/>
        <v>37</v>
      </c>
      <c r="V16">
        <f t="shared" si="9"/>
        <v>8</v>
      </c>
      <c r="W16">
        <f t="shared" si="10"/>
        <v>9</v>
      </c>
      <c r="X16">
        <f t="shared" si="11"/>
        <v>9</v>
      </c>
      <c r="Y16">
        <f t="shared" si="12"/>
        <v>15</v>
      </c>
      <c r="Z16">
        <f t="shared" si="13"/>
        <v>21</v>
      </c>
      <c r="AA16">
        <f t="shared" si="14"/>
        <v>43</v>
      </c>
      <c r="AE16" s="89"/>
    </row>
    <row r="17" spans="1:32" ht="13" customHeight="1" x14ac:dyDescent="0.15">
      <c r="A17" s="88">
        <f t="shared" si="0"/>
        <v>35</v>
      </c>
      <c r="B17" s="5" t="s">
        <v>19</v>
      </c>
      <c r="C17" s="5" t="s">
        <v>9</v>
      </c>
      <c r="D17" s="3">
        <v>19</v>
      </c>
      <c r="E17" s="1">
        <v>6</v>
      </c>
      <c r="F17" s="5"/>
      <c r="G17" s="1">
        <v>3</v>
      </c>
      <c r="H17" s="4"/>
      <c r="I17" s="80"/>
      <c r="J17" s="4"/>
      <c r="K17" s="3"/>
      <c r="L17" s="61">
        <f t="shared" si="15"/>
        <v>3</v>
      </c>
      <c r="M17" s="1">
        <f t="shared" si="2"/>
        <v>6</v>
      </c>
      <c r="N17" s="1">
        <f t="shared" si="3"/>
        <v>19</v>
      </c>
      <c r="O17" s="2">
        <f t="shared" si="16"/>
        <v>35</v>
      </c>
      <c r="Q17">
        <f t="shared" si="5"/>
        <v>3</v>
      </c>
      <c r="R17">
        <f t="shared" si="6"/>
        <v>6</v>
      </c>
      <c r="S17">
        <f t="shared" si="7"/>
        <v>19</v>
      </c>
      <c r="T17">
        <f t="shared" si="8"/>
        <v>35</v>
      </c>
      <c r="V17">
        <f t="shared" si="9"/>
        <v>3</v>
      </c>
      <c r="W17">
        <f t="shared" si="10"/>
        <v>6</v>
      </c>
      <c r="X17">
        <f t="shared" si="11"/>
        <v>19</v>
      </c>
      <c r="Y17">
        <f t="shared" si="12"/>
        <v>21</v>
      </c>
      <c r="Z17">
        <f t="shared" si="13"/>
        <v>21</v>
      </c>
      <c r="AA17">
        <f t="shared" si="14"/>
        <v>35</v>
      </c>
      <c r="AE17" s="89"/>
    </row>
    <row r="18" spans="1:32" ht="13" customHeight="1" x14ac:dyDescent="0.15">
      <c r="A18" s="88">
        <f t="shared" si="0"/>
        <v>37</v>
      </c>
      <c r="B18" s="5" t="s">
        <v>110</v>
      </c>
      <c r="C18" s="5" t="s">
        <v>65</v>
      </c>
      <c r="D18" s="3">
        <v>20</v>
      </c>
      <c r="E18" s="1">
        <v>13</v>
      </c>
      <c r="F18" s="5"/>
      <c r="G18" s="1">
        <v>20</v>
      </c>
      <c r="H18" s="4">
        <v>5</v>
      </c>
      <c r="I18" s="80">
        <v>10</v>
      </c>
      <c r="J18" s="4"/>
      <c r="K18" s="3"/>
      <c r="L18" s="61">
        <f t="shared" si="15"/>
        <v>5</v>
      </c>
      <c r="M18" s="1">
        <f t="shared" si="2"/>
        <v>10</v>
      </c>
      <c r="N18" s="1">
        <f t="shared" si="3"/>
        <v>13</v>
      </c>
      <c r="O18" s="2">
        <f t="shared" si="16"/>
        <v>35</v>
      </c>
      <c r="Q18">
        <f t="shared" si="5"/>
        <v>5</v>
      </c>
      <c r="R18">
        <f t="shared" si="6"/>
        <v>10</v>
      </c>
      <c r="S18">
        <f t="shared" si="7"/>
        <v>13</v>
      </c>
      <c r="T18">
        <f t="shared" si="8"/>
        <v>35</v>
      </c>
      <c r="V18">
        <f t="shared" si="9"/>
        <v>5</v>
      </c>
      <c r="W18">
        <f t="shared" si="10"/>
        <v>10</v>
      </c>
      <c r="X18">
        <f t="shared" si="11"/>
        <v>13</v>
      </c>
      <c r="Y18">
        <f t="shared" si="12"/>
        <v>20</v>
      </c>
      <c r="Z18">
        <f t="shared" si="13"/>
        <v>20</v>
      </c>
      <c r="AA18">
        <f t="shared" si="14"/>
        <v>37</v>
      </c>
      <c r="AE18" s="89"/>
    </row>
    <row r="19" spans="1:32" ht="13" customHeight="1" x14ac:dyDescent="0.15">
      <c r="A19" s="88">
        <f t="shared" si="0"/>
        <v>31</v>
      </c>
      <c r="B19" s="5" t="s">
        <v>142</v>
      </c>
      <c r="C19" s="5" t="s">
        <v>61</v>
      </c>
      <c r="D19" s="91"/>
      <c r="E19" s="1"/>
      <c r="F19" s="5">
        <v>19</v>
      </c>
      <c r="G19" s="1">
        <v>5</v>
      </c>
      <c r="H19" s="4"/>
      <c r="I19" s="80">
        <v>8</v>
      </c>
      <c r="J19" s="4"/>
      <c r="K19" s="3"/>
      <c r="L19" s="61">
        <f t="shared" si="15"/>
        <v>5</v>
      </c>
      <c r="M19" s="1">
        <f t="shared" si="2"/>
        <v>8</v>
      </c>
      <c r="N19" s="1">
        <f t="shared" si="3"/>
        <v>19</v>
      </c>
      <c r="O19" s="2">
        <f t="shared" si="16"/>
        <v>31</v>
      </c>
      <c r="Q19">
        <f t="shared" si="5"/>
        <v>5</v>
      </c>
      <c r="R19">
        <f t="shared" si="6"/>
        <v>8</v>
      </c>
      <c r="S19">
        <f t="shared" si="7"/>
        <v>19</v>
      </c>
      <c r="T19">
        <f t="shared" si="8"/>
        <v>31</v>
      </c>
      <c r="V19">
        <f t="shared" si="9"/>
        <v>5</v>
      </c>
      <c r="W19">
        <f t="shared" si="10"/>
        <v>8</v>
      </c>
      <c r="X19">
        <f t="shared" si="11"/>
        <v>19</v>
      </c>
      <c r="Y19">
        <f t="shared" si="12"/>
        <v>21</v>
      </c>
      <c r="Z19">
        <f t="shared" si="13"/>
        <v>21</v>
      </c>
      <c r="AA19">
        <f t="shared" si="14"/>
        <v>31</v>
      </c>
      <c r="AE19" s="89"/>
      <c r="AF19" s="89"/>
    </row>
    <row r="20" spans="1:32" ht="13" customHeight="1" x14ac:dyDescent="0.15">
      <c r="A20" s="88">
        <f t="shared" si="0"/>
        <v>35</v>
      </c>
      <c r="B20" s="5" t="s">
        <v>73</v>
      </c>
      <c r="C20" s="5" t="s">
        <v>14</v>
      </c>
      <c r="D20" s="3">
        <v>18</v>
      </c>
      <c r="E20" s="1">
        <v>15</v>
      </c>
      <c r="F20" s="5"/>
      <c r="G20" s="1">
        <v>16</v>
      </c>
      <c r="H20" s="4">
        <v>8</v>
      </c>
      <c r="I20" s="80">
        <v>13</v>
      </c>
      <c r="J20" s="4"/>
      <c r="K20" s="3"/>
      <c r="L20" s="61">
        <f t="shared" si="15"/>
        <v>8</v>
      </c>
      <c r="M20" s="1">
        <f t="shared" si="2"/>
        <v>13</v>
      </c>
      <c r="N20" s="1">
        <f t="shared" si="3"/>
        <v>15</v>
      </c>
      <c r="O20" s="2">
        <f t="shared" si="16"/>
        <v>27</v>
      </c>
      <c r="Q20">
        <f t="shared" si="5"/>
        <v>8</v>
      </c>
      <c r="R20">
        <f t="shared" si="6"/>
        <v>13</v>
      </c>
      <c r="S20">
        <f t="shared" si="7"/>
        <v>15</v>
      </c>
      <c r="T20">
        <f t="shared" si="8"/>
        <v>27</v>
      </c>
      <c r="V20">
        <f t="shared" si="9"/>
        <v>8</v>
      </c>
      <c r="W20">
        <f t="shared" si="10"/>
        <v>13</v>
      </c>
      <c r="X20">
        <f t="shared" si="11"/>
        <v>15</v>
      </c>
      <c r="Y20">
        <f t="shared" si="12"/>
        <v>16</v>
      </c>
      <c r="Z20">
        <f t="shared" si="13"/>
        <v>18</v>
      </c>
      <c r="AA20">
        <f t="shared" si="14"/>
        <v>35</v>
      </c>
      <c r="AE20" s="89"/>
    </row>
    <row r="21" spans="1:32" ht="13" customHeight="1" x14ac:dyDescent="0.15">
      <c r="A21" s="88">
        <f t="shared" si="0"/>
        <v>26</v>
      </c>
      <c r="B21" s="5" t="s">
        <v>139</v>
      </c>
      <c r="C21" s="5" t="s">
        <v>61</v>
      </c>
      <c r="D21" s="91"/>
      <c r="E21" s="1"/>
      <c r="F21" s="5">
        <v>12</v>
      </c>
      <c r="G21" s="1">
        <v>14</v>
      </c>
      <c r="H21" s="4">
        <v>11</v>
      </c>
      <c r="I21" s="80"/>
      <c r="J21" s="4"/>
      <c r="K21" s="3"/>
      <c r="L21" s="61">
        <f t="shared" si="15"/>
        <v>11</v>
      </c>
      <c r="M21" s="1">
        <f t="shared" si="2"/>
        <v>12</v>
      </c>
      <c r="N21" s="1">
        <f t="shared" si="3"/>
        <v>14</v>
      </c>
      <c r="O21" s="2">
        <f t="shared" si="16"/>
        <v>26</v>
      </c>
      <c r="Q21">
        <f t="shared" si="5"/>
        <v>11</v>
      </c>
      <c r="R21">
        <f t="shared" si="6"/>
        <v>12</v>
      </c>
      <c r="S21">
        <f t="shared" si="7"/>
        <v>14</v>
      </c>
      <c r="T21">
        <f t="shared" si="8"/>
        <v>26</v>
      </c>
      <c r="V21">
        <f t="shared" si="9"/>
        <v>11</v>
      </c>
      <c r="W21">
        <f t="shared" si="10"/>
        <v>12</v>
      </c>
      <c r="X21">
        <f t="shared" si="11"/>
        <v>14</v>
      </c>
      <c r="Y21">
        <f t="shared" si="12"/>
        <v>21</v>
      </c>
      <c r="Z21">
        <f t="shared" si="13"/>
        <v>21</v>
      </c>
      <c r="AA21">
        <f t="shared" si="14"/>
        <v>26</v>
      </c>
      <c r="AE21" s="89"/>
    </row>
    <row r="22" spans="1:32" ht="13" customHeight="1" x14ac:dyDescent="0.15">
      <c r="A22" s="88">
        <f t="shared" si="0"/>
        <v>25</v>
      </c>
      <c r="B22" s="5" t="s">
        <v>42</v>
      </c>
      <c r="C22" s="5" t="s">
        <v>25</v>
      </c>
      <c r="D22" s="3"/>
      <c r="E22" s="1">
        <v>14</v>
      </c>
      <c r="F22" s="5"/>
      <c r="G22" s="1"/>
      <c r="H22" s="4"/>
      <c r="I22" s="80">
        <v>3</v>
      </c>
      <c r="J22" s="4"/>
      <c r="K22" s="3"/>
      <c r="L22" s="61">
        <f t="shared" si="15"/>
        <v>3</v>
      </c>
      <c r="M22" s="1">
        <f t="shared" si="2"/>
        <v>14</v>
      </c>
      <c r="N22" s="1" t="str">
        <f t="shared" si="3"/>
        <v xml:space="preserve"> </v>
      </c>
      <c r="O22" s="2">
        <f t="shared" si="16"/>
        <v>25</v>
      </c>
      <c r="Q22">
        <f t="shared" si="5"/>
        <v>3</v>
      </c>
      <c r="R22">
        <f t="shared" si="6"/>
        <v>14</v>
      </c>
      <c r="S22">
        <f t="shared" si="7"/>
        <v>21</v>
      </c>
      <c r="T22">
        <f t="shared" si="8"/>
        <v>25</v>
      </c>
      <c r="V22">
        <f t="shared" si="9"/>
        <v>3</v>
      </c>
      <c r="W22">
        <f t="shared" si="10"/>
        <v>14</v>
      </c>
      <c r="X22">
        <f t="shared" si="11"/>
        <v>21</v>
      </c>
      <c r="Y22">
        <f t="shared" si="12"/>
        <v>21</v>
      </c>
      <c r="Z22">
        <f t="shared" si="13"/>
        <v>21</v>
      </c>
      <c r="AA22">
        <f t="shared" si="14"/>
        <v>25</v>
      </c>
      <c r="AE22" s="89"/>
    </row>
    <row r="23" spans="1:32" ht="13" customHeight="1" x14ac:dyDescent="0.15">
      <c r="A23" s="88">
        <f t="shared" si="0"/>
        <v>23</v>
      </c>
      <c r="B23" s="5" t="s">
        <v>32</v>
      </c>
      <c r="C23" s="5" t="s">
        <v>35</v>
      </c>
      <c r="D23" s="3"/>
      <c r="E23" s="1">
        <v>18</v>
      </c>
      <c r="F23" s="5"/>
      <c r="G23" s="1"/>
      <c r="H23" s="4"/>
      <c r="I23" s="80">
        <v>1</v>
      </c>
      <c r="J23" s="4"/>
      <c r="K23" s="3"/>
      <c r="L23" s="61">
        <f t="shared" si="15"/>
        <v>1</v>
      </c>
      <c r="M23" s="1">
        <f t="shared" si="2"/>
        <v>18</v>
      </c>
      <c r="N23" s="1" t="str">
        <f t="shared" si="3"/>
        <v xml:space="preserve"> </v>
      </c>
      <c r="O23" s="2">
        <f t="shared" si="16"/>
        <v>23</v>
      </c>
      <c r="Q23">
        <f t="shared" si="5"/>
        <v>1</v>
      </c>
      <c r="R23">
        <f t="shared" si="6"/>
        <v>18</v>
      </c>
      <c r="S23">
        <f t="shared" si="7"/>
        <v>21</v>
      </c>
      <c r="T23">
        <f t="shared" si="8"/>
        <v>23</v>
      </c>
      <c r="V23">
        <f t="shared" si="9"/>
        <v>1</v>
      </c>
      <c r="W23">
        <f t="shared" si="10"/>
        <v>18</v>
      </c>
      <c r="X23">
        <f t="shared" si="11"/>
        <v>21</v>
      </c>
      <c r="Y23">
        <f t="shared" si="12"/>
        <v>21</v>
      </c>
      <c r="Z23">
        <f t="shared" si="13"/>
        <v>21</v>
      </c>
      <c r="AA23">
        <f t="shared" si="14"/>
        <v>23</v>
      </c>
      <c r="AE23" s="89"/>
    </row>
    <row r="24" spans="1:32" ht="13" customHeight="1" x14ac:dyDescent="0.15">
      <c r="A24" s="88">
        <f t="shared" si="0"/>
        <v>21</v>
      </c>
      <c r="B24" s="5" t="s">
        <v>63</v>
      </c>
      <c r="C24" s="5" t="s">
        <v>61</v>
      </c>
      <c r="D24" s="3">
        <v>3</v>
      </c>
      <c r="E24" s="1"/>
      <c r="F24" s="5">
        <v>18</v>
      </c>
      <c r="G24" s="1"/>
      <c r="H24" s="4"/>
      <c r="I24" s="80"/>
      <c r="J24" s="4"/>
      <c r="K24" s="3"/>
      <c r="L24" s="61">
        <f t="shared" si="15"/>
        <v>3</v>
      </c>
      <c r="M24" s="1">
        <f t="shared" si="2"/>
        <v>18</v>
      </c>
      <c r="N24" s="1" t="str">
        <f t="shared" si="3"/>
        <v xml:space="preserve"> </v>
      </c>
      <c r="O24" s="2">
        <f t="shared" si="16"/>
        <v>21</v>
      </c>
      <c r="Q24">
        <f t="shared" si="5"/>
        <v>3</v>
      </c>
      <c r="R24">
        <f t="shared" si="6"/>
        <v>18</v>
      </c>
      <c r="S24">
        <f t="shared" si="7"/>
        <v>21</v>
      </c>
      <c r="T24">
        <f t="shared" si="8"/>
        <v>21</v>
      </c>
      <c r="V24">
        <f t="shared" si="9"/>
        <v>3</v>
      </c>
      <c r="W24">
        <f t="shared" si="10"/>
        <v>18</v>
      </c>
      <c r="X24">
        <f t="shared" si="11"/>
        <v>21</v>
      </c>
      <c r="Y24">
        <f t="shared" si="12"/>
        <v>21</v>
      </c>
      <c r="Z24">
        <f t="shared" si="13"/>
        <v>21</v>
      </c>
      <c r="AA24">
        <f t="shared" si="14"/>
        <v>21</v>
      </c>
      <c r="AE24" s="89"/>
    </row>
    <row r="25" spans="1:32" ht="13" customHeight="1" x14ac:dyDescent="0.15">
      <c r="A25" s="88">
        <f t="shared" si="0"/>
        <v>21</v>
      </c>
      <c r="B25" s="5" t="s">
        <v>138</v>
      </c>
      <c r="C25" s="5" t="s">
        <v>71</v>
      </c>
      <c r="D25" s="91"/>
      <c r="E25" s="1"/>
      <c r="F25" s="5">
        <v>8</v>
      </c>
      <c r="G25" s="1">
        <v>13</v>
      </c>
      <c r="H25" s="4"/>
      <c r="I25" s="80"/>
      <c r="J25" s="4"/>
      <c r="K25" s="3"/>
      <c r="L25" s="61">
        <f t="shared" si="15"/>
        <v>8</v>
      </c>
      <c r="M25" s="1">
        <f t="shared" si="2"/>
        <v>13</v>
      </c>
      <c r="N25" s="1" t="str">
        <f t="shared" si="3"/>
        <v xml:space="preserve"> </v>
      </c>
      <c r="O25" s="2">
        <f t="shared" si="16"/>
        <v>21</v>
      </c>
      <c r="Q25">
        <f t="shared" si="5"/>
        <v>8</v>
      </c>
      <c r="R25">
        <f t="shared" si="6"/>
        <v>13</v>
      </c>
      <c r="S25">
        <f t="shared" si="7"/>
        <v>21</v>
      </c>
      <c r="T25">
        <f t="shared" si="8"/>
        <v>21</v>
      </c>
      <c r="V25">
        <f t="shared" si="9"/>
        <v>8</v>
      </c>
      <c r="W25">
        <f t="shared" si="10"/>
        <v>13</v>
      </c>
      <c r="X25">
        <f t="shared" si="11"/>
        <v>21</v>
      </c>
      <c r="Y25">
        <f t="shared" si="12"/>
        <v>21</v>
      </c>
      <c r="Z25">
        <f t="shared" si="13"/>
        <v>21</v>
      </c>
      <c r="AA25">
        <f t="shared" si="14"/>
        <v>21</v>
      </c>
      <c r="AE25" s="89"/>
    </row>
    <row r="26" spans="1:32" ht="13" customHeight="1" x14ac:dyDescent="0.15">
      <c r="A26" s="88">
        <f t="shared" si="0"/>
        <v>20</v>
      </c>
      <c r="B26" s="5" t="s">
        <v>53</v>
      </c>
      <c r="C26" s="5" t="s">
        <v>16</v>
      </c>
      <c r="D26" s="3">
        <v>14</v>
      </c>
      <c r="E26" s="1"/>
      <c r="F26" s="5"/>
      <c r="G26" s="1">
        <v>15</v>
      </c>
      <c r="H26" s="4"/>
      <c r="I26" s="80">
        <v>14</v>
      </c>
      <c r="J26" s="4"/>
      <c r="K26" s="3"/>
      <c r="L26" s="61">
        <f t="shared" si="15"/>
        <v>14</v>
      </c>
      <c r="M26" s="1">
        <f t="shared" si="2"/>
        <v>14</v>
      </c>
      <c r="N26" s="1">
        <f t="shared" si="3"/>
        <v>15</v>
      </c>
      <c r="O26" s="2">
        <f t="shared" si="16"/>
        <v>20</v>
      </c>
      <c r="Q26">
        <f t="shared" si="5"/>
        <v>14</v>
      </c>
      <c r="R26">
        <f t="shared" si="6"/>
        <v>14</v>
      </c>
      <c r="S26">
        <f t="shared" si="7"/>
        <v>15</v>
      </c>
      <c r="T26">
        <f t="shared" si="8"/>
        <v>20</v>
      </c>
      <c r="V26">
        <f t="shared" si="9"/>
        <v>14</v>
      </c>
      <c r="W26">
        <f t="shared" si="10"/>
        <v>14</v>
      </c>
      <c r="X26">
        <f t="shared" si="11"/>
        <v>15</v>
      </c>
      <c r="Y26">
        <f t="shared" si="12"/>
        <v>21</v>
      </c>
      <c r="Z26">
        <f t="shared" si="13"/>
        <v>21</v>
      </c>
      <c r="AA26">
        <f t="shared" si="14"/>
        <v>20</v>
      </c>
      <c r="AE26" s="89"/>
    </row>
    <row r="27" spans="1:32" ht="13" customHeight="1" x14ac:dyDescent="0.15">
      <c r="A27" s="88">
        <f t="shared" si="0"/>
        <v>17</v>
      </c>
      <c r="B27" s="5" t="s">
        <v>49</v>
      </c>
      <c r="C27" s="5" t="s">
        <v>14</v>
      </c>
      <c r="D27" s="3"/>
      <c r="E27" s="1">
        <v>4</v>
      </c>
      <c r="F27" s="5"/>
      <c r="G27" s="1"/>
      <c r="H27" s="4"/>
      <c r="I27" s="80"/>
      <c r="J27" s="4"/>
      <c r="K27" s="3"/>
      <c r="L27" s="61">
        <f t="shared" si="15"/>
        <v>4</v>
      </c>
      <c r="M27" s="1" t="str">
        <f t="shared" si="2"/>
        <v xml:space="preserve"> </v>
      </c>
      <c r="N27" s="1" t="str">
        <f t="shared" si="3"/>
        <v xml:space="preserve"> </v>
      </c>
      <c r="O27" s="2">
        <f t="shared" si="16"/>
        <v>17</v>
      </c>
      <c r="Q27">
        <f t="shared" si="5"/>
        <v>4</v>
      </c>
      <c r="R27">
        <f t="shared" si="6"/>
        <v>21</v>
      </c>
      <c r="S27">
        <f t="shared" si="7"/>
        <v>21</v>
      </c>
      <c r="T27">
        <f t="shared" si="8"/>
        <v>17</v>
      </c>
      <c r="V27">
        <f t="shared" si="9"/>
        <v>4</v>
      </c>
      <c r="W27">
        <f t="shared" si="10"/>
        <v>21</v>
      </c>
      <c r="X27">
        <f t="shared" si="11"/>
        <v>21</v>
      </c>
      <c r="Y27">
        <f t="shared" si="12"/>
        <v>21</v>
      </c>
      <c r="Z27">
        <f t="shared" si="13"/>
        <v>21</v>
      </c>
      <c r="AA27">
        <f t="shared" si="14"/>
        <v>17</v>
      </c>
      <c r="AE27" s="89"/>
    </row>
    <row r="28" spans="1:32" ht="13" customHeight="1" x14ac:dyDescent="0.15">
      <c r="A28" s="88">
        <f t="shared" si="0"/>
        <v>17</v>
      </c>
      <c r="B28" s="5" t="s">
        <v>137</v>
      </c>
      <c r="C28" s="5" t="s">
        <v>10</v>
      </c>
      <c r="D28" s="91"/>
      <c r="E28" s="1"/>
      <c r="F28" s="5">
        <v>6</v>
      </c>
      <c r="G28" s="1"/>
      <c r="H28" s="4">
        <v>19</v>
      </c>
      <c r="I28" s="80"/>
      <c r="J28" s="4"/>
      <c r="K28" s="3"/>
      <c r="L28" s="61">
        <f t="shared" si="15"/>
        <v>6</v>
      </c>
      <c r="M28" s="1">
        <f t="shared" si="2"/>
        <v>19</v>
      </c>
      <c r="N28" s="1" t="str">
        <f t="shared" si="3"/>
        <v xml:space="preserve"> </v>
      </c>
      <c r="O28" s="2">
        <f t="shared" si="16"/>
        <v>17</v>
      </c>
      <c r="Q28">
        <f t="shared" si="5"/>
        <v>6</v>
      </c>
      <c r="R28">
        <f t="shared" si="6"/>
        <v>19</v>
      </c>
      <c r="S28">
        <f t="shared" si="7"/>
        <v>21</v>
      </c>
      <c r="T28">
        <f t="shared" si="8"/>
        <v>17</v>
      </c>
      <c r="V28">
        <f t="shared" si="9"/>
        <v>6</v>
      </c>
      <c r="W28">
        <f t="shared" si="10"/>
        <v>19</v>
      </c>
      <c r="X28">
        <f t="shared" si="11"/>
        <v>21</v>
      </c>
      <c r="Y28">
        <f t="shared" si="12"/>
        <v>21</v>
      </c>
      <c r="Z28">
        <f t="shared" si="13"/>
        <v>21</v>
      </c>
      <c r="AA28">
        <f t="shared" si="14"/>
        <v>17</v>
      </c>
      <c r="AE28" s="89"/>
    </row>
    <row r="29" spans="1:32" ht="13" customHeight="1" x14ac:dyDescent="0.15">
      <c r="A29" s="88">
        <f t="shared" si="0"/>
        <v>16</v>
      </c>
      <c r="B29" s="5" t="s">
        <v>44</v>
      </c>
      <c r="C29" s="5" t="s">
        <v>9</v>
      </c>
      <c r="D29" s="3"/>
      <c r="E29" s="1">
        <v>19</v>
      </c>
      <c r="F29" s="5">
        <v>10</v>
      </c>
      <c r="G29" s="1">
        <v>18</v>
      </c>
      <c r="H29" s="4"/>
      <c r="I29" s="80"/>
      <c r="J29" s="4"/>
      <c r="K29" s="3"/>
      <c r="L29" s="61">
        <f t="shared" si="15"/>
        <v>10</v>
      </c>
      <c r="M29" s="1">
        <f t="shared" si="2"/>
        <v>18</v>
      </c>
      <c r="N29" s="1">
        <f t="shared" si="3"/>
        <v>19</v>
      </c>
      <c r="O29" s="2">
        <f t="shared" si="16"/>
        <v>16</v>
      </c>
      <c r="Q29">
        <f t="shared" si="5"/>
        <v>10</v>
      </c>
      <c r="R29">
        <f t="shared" si="6"/>
        <v>18</v>
      </c>
      <c r="S29">
        <f t="shared" si="7"/>
        <v>19</v>
      </c>
      <c r="T29">
        <f t="shared" si="8"/>
        <v>16</v>
      </c>
      <c r="V29">
        <f t="shared" si="9"/>
        <v>10</v>
      </c>
      <c r="W29">
        <f t="shared" si="10"/>
        <v>18</v>
      </c>
      <c r="X29">
        <f t="shared" si="11"/>
        <v>19</v>
      </c>
      <c r="Y29">
        <f t="shared" si="12"/>
        <v>21</v>
      </c>
      <c r="Z29">
        <f t="shared" si="13"/>
        <v>21</v>
      </c>
      <c r="AA29">
        <f t="shared" si="14"/>
        <v>16</v>
      </c>
      <c r="AE29" s="89"/>
    </row>
    <row r="30" spans="1:32" ht="13" customHeight="1" x14ac:dyDescent="0.15">
      <c r="A30" s="88">
        <f t="shared" si="0"/>
        <v>14</v>
      </c>
      <c r="B30" s="5" t="s">
        <v>106</v>
      </c>
      <c r="C30" s="5" t="s">
        <v>61</v>
      </c>
      <c r="D30" s="3"/>
      <c r="E30" s="1">
        <v>7</v>
      </c>
      <c r="F30" s="5"/>
      <c r="G30" s="1"/>
      <c r="H30" s="4"/>
      <c r="I30" s="80"/>
      <c r="J30" s="4"/>
      <c r="K30" s="3"/>
      <c r="L30" s="61">
        <f t="shared" si="15"/>
        <v>7</v>
      </c>
      <c r="M30" s="1" t="str">
        <f t="shared" si="2"/>
        <v xml:space="preserve"> </v>
      </c>
      <c r="N30" s="1" t="str">
        <f t="shared" si="3"/>
        <v xml:space="preserve"> </v>
      </c>
      <c r="O30" s="2">
        <f t="shared" si="16"/>
        <v>14</v>
      </c>
      <c r="Q30">
        <f t="shared" si="5"/>
        <v>7</v>
      </c>
      <c r="R30">
        <f t="shared" si="6"/>
        <v>21</v>
      </c>
      <c r="S30">
        <f t="shared" si="7"/>
        <v>21</v>
      </c>
      <c r="T30">
        <f t="shared" si="8"/>
        <v>14</v>
      </c>
      <c r="V30">
        <f t="shared" si="9"/>
        <v>7</v>
      </c>
      <c r="W30">
        <f t="shared" si="10"/>
        <v>21</v>
      </c>
      <c r="X30">
        <f t="shared" si="11"/>
        <v>21</v>
      </c>
      <c r="Y30">
        <f t="shared" si="12"/>
        <v>21</v>
      </c>
      <c r="Z30">
        <f t="shared" si="13"/>
        <v>21</v>
      </c>
      <c r="AA30">
        <f t="shared" si="14"/>
        <v>14</v>
      </c>
      <c r="AE30" s="89"/>
    </row>
    <row r="31" spans="1:32" ht="13" customHeight="1" x14ac:dyDescent="0.15">
      <c r="A31" s="88">
        <f t="shared" si="0"/>
        <v>11</v>
      </c>
      <c r="B31" s="5" t="s">
        <v>163</v>
      </c>
      <c r="C31" s="5" t="s">
        <v>16</v>
      </c>
      <c r="D31" s="91"/>
      <c r="E31" s="1"/>
      <c r="F31" s="5"/>
      <c r="G31" s="1"/>
      <c r="H31" s="4">
        <v>10</v>
      </c>
      <c r="I31" s="80"/>
      <c r="J31" s="4"/>
      <c r="K31" s="3"/>
      <c r="L31" s="61">
        <f t="shared" si="15"/>
        <v>10</v>
      </c>
      <c r="M31" s="1" t="str">
        <f t="shared" si="2"/>
        <v xml:space="preserve"> </v>
      </c>
      <c r="N31" s="1" t="str">
        <f t="shared" si="3"/>
        <v xml:space="preserve"> </v>
      </c>
      <c r="O31" s="2">
        <f t="shared" si="16"/>
        <v>11</v>
      </c>
      <c r="Q31">
        <f t="shared" si="5"/>
        <v>10</v>
      </c>
      <c r="R31">
        <f t="shared" si="6"/>
        <v>21</v>
      </c>
      <c r="S31">
        <f t="shared" si="7"/>
        <v>21</v>
      </c>
      <c r="T31">
        <f t="shared" si="8"/>
        <v>11</v>
      </c>
      <c r="V31">
        <f t="shared" si="9"/>
        <v>10</v>
      </c>
      <c r="W31">
        <f t="shared" si="10"/>
        <v>21</v>
      </c>
      <c r="X31">
        <f t="shared" si="11"/>
        <v>21</v>
      </c>
      <c r="Y31">
        <f t="shared" si="12"/>
        <v>21</v>
      </c>
      <c r="Z31">
        <f t="shared" si="13"/>
        <v>21</v>
      </c>
      <c r="AA31">
        <f t="shared" si="14"/>
        <v>11</v>
      </c>
      <c r="AE31" s="89"/>
    </row>
    <row r="32" spans="1:32" ht="13" customHeight="1" x14ac:dyDescent="0.15">
      <c r="A32" s="88">
        <f t="shared" si="0"/>
        <v>11</v>
      </c>
      <c r="B32" s="5" t="s">
        <v>50</v>
      </c>
      <c r="C32" s="5" t="s">
        <v>35</v>
      </c>
      <c r="D32" s="3">
        <v>10</v>
      </c>
      <c r="E32" s="1"/>
      <c r="F32" s="5"/>
      <c r="G32" s="1"/>
      <c r="H32" s="4"/>
      <c r="I32" s="80"/>
      <c r="J32" s="4"/>
      <c r="K32" s="3"/>
      <c r="L32" s="61">
        <f t="shared" si="15"/>
        <v>10</v>
      </c>
      <c r="M32" s="1" t="str">
        <f t="shared" si="2"/>
        <v xml:space="preserve"> </v>
      </c>
      <c r="N32" s="1" t="str">
        <f t="shared" si="3"/>
        <v xml:space="preserve"> </v>
      </c>
      <c r="O32" s="2">
        <f t="shared" si="16"/>
        <v>11</v>
      </c>
      <c r="Q32">
        <f t="shared" si="5"/>
        <v>10</v>
      </c>
      <c r="R32">
        <f t="shared" si="6"/>
        <v>21</v>
      </c>
      <c r="S32">
        <f t="shared" si="7"/>
        <v>21</v>
      </c>
      <c r="T32">
        <f t="shared" si="8"/>
        <v>11</v>
      </c>
      <c r="V32">
        <f t="shared" si="9"/>
        <v>10</v>
      </c>
      <c r="W32">
        <f t="shared" si="10"/>
        <v>21</v>
      </c>
      <c r="X32">
        <f t="shared" si="11"/>
        <v>21</v>
      </c>
      <c r="Y32">
        <f t="shared" si="12"/>
        <v>21</v>
      </c>
      <c r="Z32">
        <f t="shared" si="13"/>
        <v>21</v>
      </c>
      <c r="AA32">
        <f t="shared" si="14"/>
        <v>11</v>
      </c>
      <c r="AE32" s="89"/>
    </row>
    <row r="33" spans="1:31" ht="13" customHeight="1" x14ac:dyDescent="0.15">
      <c r="A33" s="88">
        <f t="shared" si="0"/>
        <v>10</v>
      </c>
      <c r="B33" s="5" t="s">
        <v>107</v>
      </c>
      <c r="C33" s="5" t="s">
        <v>65</v>
      </c>
      <c r="D33" s="3"/>
      <c r="E33" s="1">
        <v>11</v>
      </c>
      <c r="F33" s="5"/>
      <c r="G33" s="1"/>
      <c r="H33" s="4"/>
      <c r="I33" s="80"/>
      <c r="J33" s="4"/>
      <c r="K33" s="3"/>
      <c r="L33" s="61">
        <f t="shared" si="1"/>
        <v>11</v>
      </c>
      <c r="M33" s="1" t="str">
        <f t="shared" si="2"/>
        <v xml:space="preserve"> </v>
      </c>
      <c r="N33" s="1" t="str">
        <f t="shared" si="3"/>
        <v xml:space="preserve"> </v>
      </c>
      <c r="O33" s="2">
        <f t="shared" si="4"/>
        <v>10</v>
      </c>
      <c r="Q33">
        <f t="shared" si="5"/>
        <v>11</v>
      </c>
      <c r="R33">
        <f t="shared" si="6"/>
        <v>21</v>
      </c>
      <c r="S33">
        <f t="shared" si="7"/>
        <v>21</v>
      </c>
      <c r="T33">
        <f t="shared" si="8"/>
        <v>10</v>
      </c>
      <c r="V33">
        <f t="shared" si="9"/>
        <v>11</v>
      </c>
      <c r="W33">
        <f t="shared" si="10"/>
        <v>21</v>
      </c>
      <c r="X33">
        <f t="shared" si="11"/>
        <v>21</v>
      </c>
      <c r="Y33">
        <f t="shared" si="12"/>
        <v>21</v>
      </c>
      <c r="Z33">
        <f t="shared" si="13"/>
        <v>21</v>
      </c>
      <c r="AA33">
        <f t="shared" si="14"/>
        <v>10</v>
      </c>
      <c r="AE33" s="89"/>
    </row>
    <row r="34" spans="1:31" ht="13" customHeight="1" x14ac:dyDescent="0.15">
      <c r="A34" s="88">
        <f t="shared" si="0"/>
        <v>10</v>
      </c>
      <c r="B34" s="5" t="s">
        <v>66</v>
      </c>
      <c r="C34" s="5" t="s">
        <v>61</v>
      </c>
      <c r="D34" s="3">
        <v>11</v>
      </c>
      <c r="E34" s="1"/>
      <c r="F34" s="5"/>
      <c r="G34" s="1"/>
      <c r="H34" s="4"/>
      <c r="I34" s="80"/>
      <c r="J34" s="4"/>
      <c r="K34" s="3"/>
      <c r="L34" s="61">
        <f t="shared" si="1"/>
        <v>11</v>
      </c>
      <c r="M34" s="1" t="str">
        <f t="shared" si="2"/>
        <v xml:space="preserve"> </v>
      </c>
      <c r="N34" s="1" t="str">
        <f t="shared" si="3"/>
        <v xml:space="preserve"> </v>
      </c>
      <c r="O34" s="2">
        <f t="shared" si="4"/>
        <v>10</v>
      </c>
      <c r="Q34">
        <f t="shared" si="5"/>
        <v>11</v>
      </c>
      <c r="R34">
        <f t="shared" si="6"/>
        <v>21</v>
      </c>
      <c r="S34">
        <f t="shared" si="7"/>
        <v>21</v>
      </c>
      <c r="T34">
        <f t="shared" si="8"/>
        <v>10</v>
      </c>
      <c r="V34">
        <f t="shared" si="9"/>
        <v>11</v>
      </c>
      <c r="W34">
        <f t="shared" si="10"/>
        <v>21</v>
      </c>
      <c r="X34">
        <f t="shared" si="11"/>
        <v>21</v>
      </c>
      <c r="Y34">
        <f t="shared" si="12"/>
        <v>21</v>
      </c>
      <c r="Z34">
        <f t="shared" si="13"/>
        <v>21</v>
      </c>
      <c r="AA34">
        <f t="shared" si="14"/>
        <v>10</v>
      </c>
      <c r="AE34" s="89"/>
    </row>
    <row r="35" spans="1:31" ht="13" customHeight="1" x14ac:dyDescent="0.15">
      <c r="A35" s="88">
        <f t="shared" si="0"/>
        <v>10</v>
      </c>
      <c r="B35" s="5" t="s">
        <v>108</v>
      </c>
      <c r="C35" s="5" t="s">
        <v>61</v>
      </c>
      <c r="D35" s="3"/>
      <c r="E35" s="1">
        <v>12</v>
      </c>
      <c r="F35" s="5"/>
      <c r="G35" s="1"/>
      <c r="H35" s="4"/>
      <c r="I35" s="80">
        <v>20</v>
      </c>
      <c r="J35" s="4"/>
      <c r="K35" s="3"/>
      <c r="L35" s="61">
        <f t="shared" si="1"/>
        <v>12</v>
      </c>
      <c r="M35" s="1">
        <f t="shared" si="2"/>
        <v>20</v>
      </c>
      <c r="N35" s="1" t="str">
        <f t="shared" si="3"/>
        <v xml:space="preserve"> </v>
      </c>
      <c r="O35" s="2">
        <f t="shared" si="4"/>
        <v>10</v>
      </c>
      <c r="Q35">
        <f t="shared" si="5"/>
        <v>12</v>
      </c>
      <c r="R35">
        <f t="shared" si="6"/>
        <v>20</v>
      </c>
      <c r="S35">
        <f t="shared" si="7"/>
        <v>21</v>
      </c>
      <c r="T35">
        <f t="shared" si="8"/>
        <v>10</v>
      </c>
      <c r="V35">
        <f t="shared" si="9"/>
        <v>12</v>
      </c>
      <c r="W35">
        <f t="shared" si="10"/>
        <v>20</v>
      </c>
      <c r="X35">
        <f t="shared" si="11"/>
        <v>21</v>
      </c>
      <c r="Y35">
        <f t="shared" si="12"/>
        <v>21</v>
      </c>
      <c r="Z35">
        <f t="shared" si="13"/>
        <v>21</v>
      </c>
      <c r="AA35">
        <f t="shared" si="14"/>
        <v>10</v>
      </c>
      <c r="AE35" s="89"/>
    </row>
    <row r="36" spans="1:31" ht="13" customHeight="1" x14ac:dyDescent="0.15">
      <c r="A36" s="88">
        <f t="shared" si="0"/>
        <v>10</v>
      </c>
      <c r="B36" s="5" t="s">
        <v>37</v>
      </c>
      <c r="C36" s="5" t="s">
        <v>35</v>
      </c>
      <c r="D36" s="3"/>
      <c r="E36" s="1">
        <v>16</v>
      </c>
      <c r="F36" s="5"/>
      <c r="G36" s="1"/>
      <c r="H36" s="4"/>
      <c r="I36" s="80">
        <v>16</v>
      </c>
      <c r="J36" s="4"/>
      <c r="K36" s="3"/>
      <c r="L36" s="61">
        <f t="shared" si="1"/>
        <v>16</v>
      </c>
      <c r="M36" s="1">
        <f t="shared" si="2"/>
        <v>16</v>
      </c>
      <c r="N36" s="1" t="str">
        <f t="shared" si="3"/>
        <v xml:space="preserve"> </v>
      </c>
      <c r="O36" s="2">
        <f t="shared" si="4"/>
        <v>10</v>
      </c>
      <c r="Q36">
        <f t="shared" si="5"/>
        <v>16</v>
      </c>
      <c r="R36">
        <f t="shared" si="6"/>
        <v>16</v>
      </c>
      <c r="S36">
        <f t="shared" si="7"/>
        <v>21</v>
      </c>
      <c r="T36">
        <f t="shared" si="8"/>
        <v>10</v>
      </c>
      <c r="V36">
        <f t="shared" si="9"/>
        <v>16</v>
      </c>
      <c r="W36">
        <f t="shared" si="10"/>
        <v>16</v>
      </c>
      <c r="X36">
        <f t="shared" si="11"/>
        <v>21</v>
      </c>
      <c r="Y36">
        <f t="shared" si="12"/>
        <v>21</v>
      </c>
      <c r="Z36">
        <f t="shared" si="13"/>
        <v>21</v>
      </c>
      <c r="AA36">
        <f t="shared" si="14"/>
        <v>10</v>
      </c>
      <c r="AE36" s="89"/>
    </row>
    <row r="37" spans="1:31" ht="13" customHeight="1" x14ac:dyDescent="0.15">
      <c r="A37" s="88">
        <f t="shared" si="0"/>
        <v>9</v>
      </c>
      <c r="B37" s="5" t="s">
        <v>164</v>
      </c>
      <c r="C37" s="5" t="s">
        <v>61</v>
      </c>
      <c r="D37" s="91"/>
      <c r="E37" s="1"/>
      <c r="F37" s="5"/>
      <c r="G37" s="1"/>
      <c r="H37" s="4">
        <v>12</v>
      </c>
      <c r="I37" s="80"/>
      <c r="J37" s="4"/>
      <c r="K37" s="3"/>
      <c r="L37" s="61">
        <f t="shared" si="1"/>
        <v>12</v>
      </c>
      <c r="M37" s="1" t="str">
        <f t="shared" si="2"/>
        <v xml:space="preserve"> </v>
      </c>
      <c r="N37" s="1" t="str">
        <f t="shared" si="3"/>
        <v xml:space="preserve"> </v>
      </c>
      <c r="O37" s="2">
        <f t="shared" si="4"/>
        <v>9</v>
      </c>
      <c r="Q37">
        <f t="shared" si="5"/>
        <v>12</v>
      </c>
      <c r="R37">
        <f t="shared" si="6"/>
        <v>21</v>
      </c>
      <c r="S37">
        <f t="shared" si="7"/>
        <v>21</v>
      </c>
      <c r="T37">
        <f t="shared" si="8"/>
        <v>9</v>
      </c>
      <c r="V37">
        <f t="shared" si="9"/>
        <v>12</v>
      </c>
      <c r="W37">
        <f t="shared" si="10"/>
        <v>21</v>
      </c>
      <c r="X37">
        <f t="shared" si="11"/>
        <v>21</v>
      </c>
      <c r="Y37">
        <f t="shared" si="12"/>
        <v>21</v>
      </c>
      <c r="Z37">
        <f t="shared" si="13"/>
        <v>21</v>
      </c>
      <c r="AA37">
        <f t="shared" si="14"/>
        <v>9</v>
      </c>
      <c r="AE37" s="89"/>
    </row>
    <row r="38" spans="1:31" ht="13" customHeight="1" x14ac:dyDescent="0.15">
      <c r="A38" s="88">
        <f t="shared" si="0"/>
        <v>9</v>
      </c>
      <c r="B38" s="5" t="s">
        <v>165</v>
      </c>
      <c r="C38" s="5" t="s">
        <v>65</v>
      </c>
      <c r="D38" s="91"/>
      <c r="E38" s="1"/>
      <c r="F38" s="5"/>
      <c r="G38" s="1"/>
      <c r="H38" s="4">
        <v>14</v>
      </c>
      <c r="I38" s="80">
        <v>19</v>
      </c>
      <c r="J38" s="4"/>
      <c r="K38" s="3"/>
      <c r="L38" s="61">
        <f t="shared" si="1"/>
        <v>14</v>
      </c>
      <c r="M38" s="1">
        <f t="shared" si="2"/>
        <v>19</v>
      </c>
      <c r="N38" s="1" t="str">
        <f t="shared" si="3"/>
        <v xml:space="preserve"> </v>
      </c>
      <c r="O38" s="2">
        <f t="shared" si="4"/>
        <v>9</v>
      </c>
      <c r="Q38">
        <f t="shared" si="5"/>
        <v>14</v>
      </c>
      <c r="R38">
        <f t="shared" si="6"/>
        <v>19</v>
      </c>
      <c r="S38">
        <f t="shared" si="7"/>
        <v>21</v>
      </c>
      <c r="T38">
        <f t="shared" si="8"/>
        <v>9</v>
      </c>
      <c r="V38">
        <f t="shared" si="9"/>
        <v>14</v>
      </c>
      <c r="W38">
        <f t="shared" si="10"/>
        <v>19</v>
      </c>
      <c r="X38">
        <f t="shared" si="11"/>
        <v>21</v>
      </c>
      <c r="Y38">
        <f t="shared" si="12"/>
        <v>21</v>
      </c>
      <c r="Z38">
        <f t="shared" si="13"/>
        <v>21</v>
      </c>
      <c r="AA38">
        <f t="shared" si="14"/>
        <v>9</v>
      </c>
      <c r="AE38" s="89"/>
    </row>
    <row r="39" spans="1:31" ht="13" customHeight="1" x14ac:dyDescent="0.15">
      <c r="A39" s="88">
        <f t="shared" si="0"/>
        <v>8</v>
      </c>
      <c r="B39" s="5" t="s">
        <v>140</v>
      </c>
      <c r="C39" s="5" t="s">
        <v>61</v>
      </c>
      <c r="D39" s="91"/>
      <c r="E39" s="1"/>
      <c r="F39" s="5">
        <v>13</v>
      </c>
      <c r="G39" s="1"/>
      <c r="H39" s="4"/>
      <c r="I39" s="80"/>
      <c r="J39" s="4"/>
      <c r="K39" s="3"/>
      <c r="L39" s="61">
        <f t="shared" si="1"/>
        <v>13</v>
      </c>
      <c r="M39" s="1" t="str">
        <f t="shared" si="2"/>
        <v xml:space="preserve"> </v>
      </c>
      <c r="N39" s="1" t="str">
        <f t="shared" si="3"/>
        <v xml:space="preserve"> </v>
      </c>
      <c r="O39" s="2">
        <f t="shared" si="4"/>
        <v>8</v>
      </c>
      <c r="Q39">
        <f t="shared" si="5"/>
        <v>13</v>
      </c>
      <c r="R39">
        <f t="shared" si="6"/>
        <v>21</v>
      </c>
      <c r="S39">
        <f t="shared" si="7"/>
        <v>21</v>
      </c>
      <c r="T39">
        <f t="shared" si="8"/>
        <v>8</v>
      </c>
      <c r="V39">
        <f t="shared" si="9"/>
        <v>13</v>
      </c>
      <c r="W39">
        <f t="shared" si="10"/>
        <v>21</v>
      </c>
      <c r="X39">
        <f t="shared" si="11"/>
        <v>21</v>
      </c>
      <c r="Y39">
        <f t="shared" si="12"/>
        <v>21</v>
      </c>
      <c r="Z39">
        <f t="shared" si="13"/>
        <v>21</v>
      </c>
      <c r="AA39">
        <f t="shared" si="14"/>
        <v>8</v>
      </c>
      <c r="AE39" s="89"/>
    </row>
    <row r="40" spans="1:31" ht="13" customHeight="1" x14ac:dyDescent="0.15">
      <c r="A40" s="88">
        <f t="shared" si="0"/>
        <v>7</v>
      </c>
      <c r="B40" s="5" t="s">
        <v>143</v>
      </c>
      <c r="C40" s="5" t="s">
        <v>33</v>
      </c>
      <c r="D40" s="91"/>
      <c r="E40" s="1"/>
      <c r="F40" s="5"/>
      <c r="G40" s="1">
        <v>17</v>
      </c>
      <c r="H40" s="4">
        <v>18</v>
      </c>
      <c r="I40" s="80"/>
      <c r="J40" s="4"/>
      <c r="K40" s="3"/>
      <c r="L40" s="61">
        <f t="shared" si="1"/>
        <v>17</v>
      </c>
      <c r="M40" s="1">
        <f t="shared" si="2"/>
        <v>18</v>
      </c>
      <c r="N40" s="1" t="str">
        <f t="shared" si="3"/>
        <v xml:space="preserve"> </v>
      </c>
      <c r="O40" s="2">
        <f t="shared" si="4"/>
        <v>7</v>
      </c>
      <c r="Q40">
        <f t="shared" si="5"/>
        <v>17</v>
      </c>
      <c r="R40">
        <f t="shared" si="6"/>
        <v>18</v>
      </c>
      <c r="S40">
        <f t="shared" si="7"/>
        <v>21</v>
      </c>
      <c r="T40">
        <f t="shared" si="8"/>
        <v>7</v>
      </c>
      <c r="V40">
        <f t="shared" si="9"/>
        <v>17</v>
      </c>
      <c r="W40">
        <f t="shared" si="10"/>
        <v>18</v>
      </c>
      <c r="X40">
        <f t="shared" si="11"/>
        <v>21</v>
      </c>
      <c r="Y40">
        <f t="shared" si="12"/>
        <v>21</v>
      </c>
      <c r="Z40">
        <f t="shared" si="13"/>
        <v>21</v>
      </c>
      <c r="AA40">
        <f t="shared" si="14"/>
        <v>7</v>
      </c>
      <c r="AE40" s="89"/>
    </row>
    <row r="41" spans="1:31" ht="13" customHeight="1" x14ac:dyDescent="0.15">
      <c r="A41" s="88">
        <f t="shared" si="0"/>
        <v>6</v>
      </c>
      <c r="B41" s="5" t="s">
        <v>166</v>
      </c>
      <c r="C41" s="5" t="s">
        <v>33</v>
      </c>
      <c r="D41" s="91"/>
      <c r="E41" s="1"/>
      <c r="F41" s="5"/>
      <c r="G41" s="1"/>
      <c r="H41" s="4">
        <v>15</v>
      </c>
      <c r="I41" s="80"/>
      <c r="J41" s="4"/>
      <c r="K41" s="3"/>
      <c r="L41" s="61">
        <f t="shared" si="1"/>
        <v>15</v>
      </c>
      <c r="M41" s="1" t="str">
        <f t="shared" si="2"/>
        <v xml:space="preserve"> </v>
      </c>
      <c r="N41" s="1" t="str">
        <f t="shared" si="3"/>
        <v xml:space="preserve"> </v>
      </c>
      <c r="O41" s="2">
        <f t="shared" si="4"/>
        <v>6</v>
      </c>
      <c r="Q41">
        <f t="shared" si="5"/>
        <v>15</v>
      </c>
      <c r="R41">
        <f t="shared" si="6"/>
        <v>21</v>
      </c>
      <c r="S41">
        <f t="shared" si="7"/>
        <v>21</v>
      </c>
      <c r="T41">
        <f t="shared" si="8"/>
        <v>6</v>
      </c>
      <c r="V41">
        <f t="shared" si="9"/>
        <v>15</v>
      </c>
      <c r="W41">
        <f t="shared" si="10"/>
        <v>21</v>
      </c>
      <c r="X41">
        <f t="shared" si="11"/>
        <v>21</v>
      </c>
      <c r="Y41">
        <f t="shared" si="12"/>
        <v>21</v>
      </c>
      <c r="Z41">
        <f t="shared" si="13"/>
        <v>21</v>
      </c>
      <c r="AA41">
        <f t="shared" si="14"/>
        <v>6</v>
      </c>
      <c r="AE41" s="89"/>
    </row>
    <row r="42" spans="1:31" ht="13" customHeight="1" x14ac:dyDescent="0.15">
      <c r="A42" s="88">
        <f t="shared" si="0"/>
        <v>6</v>
      </c>
      <c r="B42" s="5" t="s">
        <v>59</v>
      </c>
      <c r="C42" s="5" t="s">
        <v>9</v>
      </c>
      <c r="D42" s="3">
        <v>16</v>
      </c>
      <c r="E42" s="1"/>
      <c r="F42" s="5">
        <v>20</v>
      </c>
      <c r="G42" s="1"/>
      <c r="H42" s="4"/>
      <c r="I42" s="80"/>
      <c r="J42" s="4"/>
      <c r="K42" s="3"/>
      <c r="L42" s="61">
        <f t="shared" si="1"/>
        <v>16</v>
      </c>
      <c r="M42" s="1">
        <f t="shared" si="2"/>
        <v>20</v>
      </c>
      <c r="N42" s="1" t="str">
        <f t="shared" si="3"/>
        <v xml:space="preserve"> </v>
      </c>
      <c r="O42" s="2">
        <f t="shared" si="4"/>
        <v>6</v>
      </c>
      <c r="Q42">
        <f t="shared" si="5"/>
        <v>16</v>
      </c>
      <c r="R42">
        <f t="shared" si="6"/>
        <v>20</v>
      </c>
      <c r="S42">
        <f t="shared" si="7"/>
        <v>21</v>
      </c>
      <c r="T42">
        <f t="shared" si="8"/>
        <v>6</v>
      </c>
      <c r="V42">
        <f t="shared" si="9"/>
        <v>16</v>
      </c>
      <c r="W42">
        <f t="shared" si="10"/>
        <v>20</v>
      </c>
      <c r="X42">
        <f t="shared" si="11"/>
        <v>21</v>
      </c>
      <c r="Y42">
        <f t="shared" si="12"/>
        <v>21</v>
      </c>
      <c r="Z42">
        <f t="shared" si="13"/>
        <v>21</v>
      </c>
      <c r="AA42">
        <f t="shared" si="14"/>
        <v>6</v>
      </c>
      <c r="AE42" s="89"/>
    </row>
    <row r="43" spans="1:31" ht="13" customHeight="1" x14ac:dyDescent="0.15">
      <c r="A43" s="88">
        <f t="shared" si="0"/>
        <v>5</v>
      </c>
      <c r="B43" s="5" t="s">
        <v>167</v>
      </c>
      <c r="C43" s="5" t="s">
        <v>33</v>
      </c>
      <c r="D43" s="91"/>
      <c r="E43" s="1"/>
      <c r="F43" s="5"/>
      <c r="G43" s="1"/>
      <c r="H43" s="4">
        <v>16</v>
      </c>
      <c r="I43" s="80"/>
      <c r="J43" s="4"/>
      <c r="K43" s="3"/>
      <c r="L43" s="61">
        <f t="shared" si="1"/>
        <v>16</v>
      </c>
      <c r="M43" s="1" t="str">
        <f t="shared" si="2"/>
        <v xml:space="preserve"> </v>
      </c>
      <c r="N43" s="1" t="str">
        <f t="shared" si="3"/>
        <v xml:space="preserve"> </v>
      </c>
      <c r="O43" s="2">
        <f t="shared" si="4"/>
        <v>5</v>
      </c>
      <c r="Q43">
        <f t="shared" si="5"/>
        <v>16</v>
      </c>
      <c r="R43">
        <f t="shared" si="6"/>
        <v>21</v>
      </c>
      <c r="S43">
        <f t="shared" si="7"/>
        <v>21</v>
      </c>
      <c r="T43">
        <f t="shared" si="8"/>
        <v>5</v>
      </c>
      <c r="V43">
        <f t="shared" si="9"/>
        <v>16</v>
      </c>
      <c r="W43">
        <f t="shared" si="10"/>
        <v>21</v>
      </c>
      <c r="X43">
        <f t="shared" si="11"/>
        <v>21</v>
      </c>
      <c r="Y43">
        <f t="shared" si="12"/>
        <v>21</v>
      </c>
      <c r="Z43">
        <f t="shared" si="13"/>
        <v>21</v>
      </c>
      <c r="AA43">
        <f t="shared" si="14"/>
        <v>5</v>
      </c>
      <c r="AE43" s="89"/>
    </row>
    <row r="44" spans="1:31" ht="13" customHeight="1" x14ac:dyDescent="0.15">
      <c r="A44" s="88">
        <f t="shared" si="0"/>
        <v>5</v>
      </c>
      <c r="B44" s="5" t="s">
        <v>141</v>
      </c>
      <c r="C44" s="5" t="s">
        <v>71</v>
      </c>
      <c r="D44" s="91"/>
      <c r="E44" s="1"/>
      <c r="F44" s="5">
        <v>16</v>
      </c>
      <c r="G44" s="1"/>
      <c r="H44" s="4"/>
      <c r="I44" s="80"/>
      <c r="J44" s="4"/>
      <c r="K44" s="3"/>
      <c r="L44" s="61">
        <f t="shared" si="1"/>
        <v>16</v>
      </c>
      <c r="M44" s="1" t="str">
        <f t="shared" si="2"/>
        <v xml:space="preserve"> </v>
      </c>
      <c r="N44" s="1" t="str">
        <f t="shared" si="3"/>
        <v xml:space="preserve"> </v>
      </c>
      <c r="O44" s="2">
        <f t="shared" si="4"/>
        <v>5</v>
      </c>
      <c r="Q44">
        <f t="shared" si="5"/>
        <v>16</v>
      </c>
      <c r="R44">
        <f t="shared" si="6"/>
        <v>21</v>
      </c>
      <c r="S44">
        <f t="shared" si="7"/>
        <v>21</v>
      </c>
      <c r="T44">
        <f t="shared" si="8"/>
        <v>5</v>
      </c>
      <c r="V44">
        <f t="shared" si="9"/>
        <v>16</v>
      </c>
      <c r="W44">
        <f t="shared" si="10"/>
        <v>21</v>
      </c>
      <c r="X44">
        <f t="shared" si="11"/>
        <v>21</v>
      </c>
      <c r="Y44">
        <f t="shared" si="12"/>
        <v>21</v>
      </c>
      <c r="Z44">
        <f t="shared" si="13"/>
        <v>21</v>
      </c>
      <c r="AA44">
        <f t="shared" si="14"/>
        <v>5</v>
      </c>
      <c r="AE44" s="89"/>
    </row>
    <row r="45" spans="1:31" ht="13" customHeight="1" x14ac:dyDescent="0.15">
      <c r="A45" s="88">
        <f t="shared" si="0"/>
        <v>4</v>
      </c>
      <c r="B45" s="5" t="s">
        <v>168</v>
      </c>
      <c r="C45" s="5"/>
      <c r="D45" s="91"/>
      <c r="E45" s="1"/>
      <c r="F45" s="5"/>
      <c r="G45" s="1"/>
      <c r="H45" s="4">
        <v>17</v>
      </c>
      <c r="I45" s="80"/>
      <c r="J45" s="4"/>
      <c r="K45" s="3"/>
      <c r="L45" s="61">
        <f t="shared" si="1"/>
        <v>17</v>
      </c>
      <c r="M45" s="1" t="str">
        <f t="shared" si="2"/>
        <v xml:space="preserve"> </v>
      </c>
      <c r="N45" s="1" t="str">
        <f t="shared" si="3"/>
        <v xml:space="preserve"> </v>
      </c>
      <c r="O45" s="2">
        <f t="shared" si="4"/>
        <v>4</v>
      </c>
      <c r="Q45">
        <f t="shared" si="5"/>
        <v>17</v>
      </c>
      <c r="R45">
        <f t="shared" si="6"/>
        <v>21</v>
      </c>
      <c r="S45">
        <f t="shared" si="7"/>
        <v>21</v>
      </c>
      <c r="T45">
        <f t="shared" si="8"/>
        <v>4</v>
      </c>
      <c r="V45">
        <f t="shared" si="9"/>
        <v>17</v>
      </c>
      <c r="W45">
        <f t="shared" si="10"/>
        <v>21</v>
      </c>
      <c r="X45">
        <f t="shared" si="11"/>
        <v>21</v>
      </c>
      <c r="Y45">
        <f t="shared" si="12"/>
        <v>21</v>
      </c>
      <c r="Z45">
        <f t="shared" si="13"/>
        <v>21</v>
      </c>
      <c r="AA45">
        <f t="shared" si="14"/>
        <v>4</v>
      </c>
      <c r="AE45" s="89"/>
    </row>
    <row r="46" spans="1:31" ht="13" customHeight="1" x14ac:dyDescent="0.15">
      <c r="A46" s="88">
        <f t="shared" si="0"/>
        <v>4</v>
      </c>
      <c r="B46" s="5" t="s">
        <v>109</v>
      </c>
      <c r="C46" s="5" t="s">
        <v>16</v>
      </c>
      <c r="D46" s="3"/>
      <c r="E46" s="1">
        <v>17</v>
      </c>
      <c r="F46" s="5"/>
      <c r="G46" s="1"/>
      <c r="H46" s="4"/>
      <c r="I46" s="80"/>
      <c r="J46" s="4"/>
      <c r="K46" s="3"/>
      <c r="L46" s="61">
        <f t="shared" si="1"/>
        <v>17</v>
      </c>
      <c r="M46" s="1" t="str">
        <f t="shared" si="2"/>
        <v xml:space="preserve"> </v>
      </c>
      <c r="N46" s="1" t="str">
        <f t="shared" si="3"/>
        <v xml:space="preserve"> </v>
      </c>
      <c r="O46" s="2">
        <f t="shared" si="4"/>
        <v>4</v>
      </c>
      <c r="Q46">
        <f t="shared" si="5"/>
        <v>17</v>
      </c>
      <c r="R46">
        <f t="shared" si="6"/>
        <v>21</v>
      </c>
      <c r="S46">
        <f t="shared" si="7"/>
        <v>21</v>
      </c>
      <c r="T46">
        <f t="shared" si="8"/>
        <v>4</v>
      </c>
      <c r="V46">
        <f t="shared" si="9"/>
        <v>17</v>
      </c>
      <c r="W46">
        <f t="shared" si="10"/>
        <v>21</v>
      </c>
      <c r="X46">
        <f t="shared" si="11"/>
        <v>21</v>
      </c>
      <c r="Y46">
        <f t="shared" si="12"/>
        <v>21</v>
      </c>
      <c r="Z46">
        <f t="shared" si="13"/>
        <v>21</v>
      </c>
      <c r="AA46">
        <f t="shared" si="14"/>
        <v>4</v>
      </c>
      <c r="AE46" s="89"/>
    </row>
    <row r="47" spans="1:31" ht="13" customHeight="1" x14ac:dyDescent="0.15">
      <c r="A47" s="88">
        <f t="shared" si="0"/>
        <v>4</v>
      </c>
      <c r="B47" s="5" t="s">
        <v>72</v>
      </c>
      <c r="C47" s="5" t="s">
        <v>61</v>
      </c>
      <c r="D47" s="3">
        <v>17</v>
      </c>
      <c r="E47" s="1"/>
      <c r="F47" s="5"/>
      <c r="G47" s="1"/>
      <c r="H47" s="4"/>
      <c r="I47" s="80"/>
      <c r="J47" s="4"/>
      <c r="K47" s="3"/>
      <c r="L47" s="61">
        <f t="shared" si="1"/>
        <v>17</v>
      </c>
      <c r="M47" s="1" t="str">
        <f t="shared" si="2"/>
        <v xml:space="preserve"> </v>
      </c>
      <c r="N47" s="1" t="str">
        <f t="shared" si="3"/>
        <v xml:space="preserve"> </v>
      </c>
      <c r="O47" s="2">
        <f t="shared" si="4"/>
        <v>4</v>
      </c>
      <c r="Q47">
        <f t="shared" si="5"/>
        <v>17</v>
      </c>
      <c r="R47">
        <f t="shared" si="6"/>
        <v>21</v>
      </c>
      <c r="S47">
        <f t="shared" si="7"/>
        <v>21</v>
      </c>
      <c r="T47">
        <f t="shared" si="8"/>
        <v>4</v>
      </c>
      <c r="V47">
        <f t="shared" si="9"/>
        <v>17</v>
      </c>
      <c r="W47">
        <f t="shared" si="10"/>
        <v>21</v>
      </c>
      <c r="X47">
        <f t="shared" si="11"/>
        <v>21</v>
      </c>
      <c r="Y47">
        <f t="shared" si="12"/>
        <v>21</v>
      </c>
      <c r="Z47">
        <f t="shared" si="13"/>
        <v>21</v>
      </c>
      <c r="AA47">
        <f t="shared" si="14"/>
        <v>4</v>
      </c>
      <c r="AE47" s="89"/>
    </row>
    <row r="48" spans="1:31" ht="13" customHeight="1" x14ac:dyDescent="0.15">
      <c r="A48" s="88">
        <f t="shared" si="0"/>
        <v>4</v>
      </c>
      <c r="B48" s="5" t="s">
        <v>180</v>
      </c>
      <c r="C48" s="5" t="s">
        <v>61</v>
      </c>
      <c r="D48" s="28"/>
      <c r="E48" s="17"/>
      <c r="F48" s="24"/>
      <c r="G48" s="17"/>
      <c r="H48" s="19"/>
      <c r="I48" s="65">
        <v>17</v>
      </c>
      <c r="J48" s="4"/>
      <c r="K48" s="3"/>
      <c r="L48" s="61">
        <f t="shared" si="1"/>
        <v>17</v>
      </c>
      <c r="M48" s="1" t="str">
        <f t="shared" si="2"/>
        <v xml:space="preserve"> </v>
      </c>
      <c r="N48" s="1" t="str">
        <f t="shared" si="3"/>
        <v xml:space="preserve"> </v>
      </c>
      <c r="O48" s="2">
        <f t="shared" si="4"/>
        <v>4</v>
      </c>
      <c r="Q48">
        <f t="shared" si="5"/>
        <v>17</v>
      </c>
      <c r="R48">
        <f t="shared" si="6"/>
        <v>21</v>
      </c>
      <c r="S48">
        <f t="shared" si="7"/>
        <v>21</v>
      </c>
      <c r="T48">
        <f t="shared" si="8"/>
        <v>4</v>
      </c>
      <c r="V48">
        <f t="shared" si="9"/>
        <v>17</v>
      </c>
      <c r="W48">
        <f t="shared" si="10"/>
        <v>21</v>
      </c>
      <c r="X48">
        <f t="shared" si="11"/>
        <v>21</v>
      </c>
      <c r="Y48">
        <f t="shared" si="12"/>
        <v>21</v>
      </c>
      <c r="Z48">
        <f t="shared" si="13"/>
        <v>21</v>
      </c>
      <c r="AA48">
        <f t="shared" si="14"/>
        <v>4</v>
      </c>
      <c r="AE48" s="89"/>
    </row>
    <row r="49" spans="1:32" ht="13" customHeight="1" x14ac:dyDescent="0.15">
      <c r="A49" s="23">
        <f t="shared" si="0"/>
        <v>2</v>
      </c>
      <c r="B49" s="5" t="s">
        <v>144</v>
      </c>
      <c r="C49" s="5" t="s">
        <v>145</v>
      </c>
      <c r="D49" s="91"/>
      <c r="E49" s="1"/>
      <c r="F49" s="5"/>
      <c r="G49" s="1">
        <v>19</v>
      </c>
      <c r="H49" s="4"/>
      <c r="I49" s="80"/>
      <c r="J49" s="4"/>
      <c r="K49" s="3"/>
      <c r="L49" s="61">
        <f t="shared" si="1"/>
        <v>19</v>
      </c>
      <c r="M49" s="1" t="str">
        <f t="shared" si="2"/>
        <v xml:space="preserve"> </v>
      </c>
      <c r="N49" s="1" t="str">
        <f t="shared" si="3"/>
        <v xml:space="preserve"> </v>
      </c>
      <c r="O49" s="2">
        <f t="shared" si="4"/>
        <v>2</v>
      </c>
      <c r="Q49">
        <f t="shared" si="5"/>
        <v>19</v>
      </c>
      <c r="R49">
        <f t="shared" si="6"/>
        <v>21</v>
      </c>
      <c r="S49">
        <f t="shared" si="7"/>
        <v>21</v>
      </c>
      <c r="T49">
        <f t="shared" si="8"/>
        <v>2</v>
      </c>
      <c r="V49" s="21">
        <f t="shared" si="9"/>
        <v>19</v>
      </c>
      <c r="W49" s="21">
        <f t="shared" si="10"/>
        <v>21</v>
      </c>
      <c r="X49" s="21">
        <f t="shared" si="11"/>
        <v>21</v>
      </c>
      <c r="Y49" s="21">
        <f t="shared" si="12"/>
        <v>21</v>
      </c>
      <c r="Z49" s="21">
        <f t="shared" si="13"/>
        <v>21</v>
      </c>
      <c r="AA49">
        <f t="shared" si="14"/>
        <v>2</v>
      </c>
      <c r="AC49" s="21"/>
      <c r="AD49" s="21"/>
      <c r="AE49" s="31"/>
      <c r="AF49" s="21"/>
    </row>
    <row r="50" spans="1:32" ht="13" customHeight="1" x14ac:dyDescent="0.15">
      <c r="A50" s="23">
        <f t="shared" ref="A50:A52" si="17">IF(AA50&lt;1," ",AA50)</f>
        <v>1</v>
      </c>
      <c r="B50" s="5" t="s">
        <v>169</v>
      </c>
      <c r="C50" s="5" t="s">
        <v>14</v>
      </c>
      <c r="D50" s="28"/>
      <c r="E50" s="17">
        <v>20</v>
      </c>
      <c r="F50" s="24"/>
      <c r="G50" s="17"/>
      <c r="H50" s="19"/>
      <c r="I50" s="65"/>
      <c r="J50" s="4"/>
      <c r="K50" s="3"/>
      <c r="L50" s="61">
        <f t="shared" si="1"/>
        <v>20</v>
      </c>
      <c r="M50" s="1" t="str">
        <f t="shared" si="2"/>
        <v xml:space="preserve"> </v>
      </c>
      <c r="N50" s="1" t="str">
        <f t="shared" si="3"/>
        <v xml:space="preserve"> </v>
      </c>
      <c r="O50" s="2">
        <f t="shared" si="4"/>
        <v>1</v>
      </c>
      <c r="Q50">
        <f t="shared" ref="Q50:Q52" si="18">IF(COUNT(D50:K50)&gt;0,SMALL(D50:K50,1),21)</f>
        <v>20</v>
      </c>
      <c r="R50">
        <f t="shared" ref="R50:R52" si="19">IF(COUNT(D50:K50)&gt;1,SMALL(D50:K50,2),21)</f>
        <v>21</v>
      </c>
      <c r="S50">
        <f t="shared" ref="S50:S52" si="20">IF(COUNT(D50:K50)&gt;2,SMALL(D50:K50,3),21)</f>
        <v>21</v>
      </c>
      <c r="T50">
        <f t="shared" ref="T50:T52" si="21">21*3-Q50-R50-S50-((3-COUNT(Q50:S50))*21)</f>
        <v>1</v>
      </c>
      <c r="V50" s="21">
        <f t="shared" ref="V50:V52" si="22">IF(COUNT(D50:K50)&gt;0,SMALL(D50:K50,1),21)</f>
        <v>20</v>
      </c>
      <c r="W50" s="21">
        <f t="shared" ref="W50:W52" si="23">IF(COUNT(D50:K50)&gt;1,SMALL(D50:K50,2),21)</f>
        <v>21</v>
      </c>
      <c r="X50" s="21">
        <f t="shared" ref="X50:X52" si="24">IF(COUNT(D50:K50)&gt;2,SMALL(D50:K50,3),21)</f>
        <v>21</v>
      </c>
      <c r="Y50" s="21">
        <f t="shared" ref="Y50:Y52" si="25">IF(COUNT(D50:K50)&gt;3,SMALL(D50:K50,4),21)</f>
        <v>21</v>
      </c>
      <c r="Z50" s="21">
        <f t="shared" ref="Z50:Z52" si="26">IF(COUNT(D50:K50)&gt;4,SMALL(D50:K50,5),21)</f>
        <v>21</v>
      </c>
      <c r="AA50">
        <f t="shared" ref="AA50:AA52" si="27">21*5-V50-W50-X50-Y50-Z50-((5-COUNT(V50:Z50))*21)</f>
        <v>1</v>
      </c>
      <c r="AC50" s="21"/>
      <c r="AD50" s="21"/>
      <c r="AE50" s="31"/>
      <c r="AF50" s="21"/>
    </row>
    <row r="51" spans="1:32" ht="13" customHeight="1" x14ac:dyDescent="0.15">
      <c r="A51" s="23" t="str">
        <f t="shared" si="17"/>
        <v xml:space="preserve"> </v>
      </c>
      <c r="B51" s="5"/>
      <c r="C51" s="5"/>
      <c r="D51" s="28"/>
      <c r="E51" s="17"/>
      <c r="F51" s="24"/>
      <c r="G51" s="17"/>
      <c r="H51" s="19"/>
      <c r="I51" s="65"/>
      <c r="J51" s="4"/>
      <c r="K51" s="3"/>
      <c r="L51" s="61" t="str">
        <f t="shared" ref="L51:L52" si="28">IF(Q51&gt;20," ",Q51)</f>
        <v xml:space="preserve"> </v>
      </c>
      <c r="M51" s="1" t="str">
        <f t="shared" ref="M51:M52" si="29">IF(R51&gt;20," ",R51)</f>
        <v xml:space="preserve"> </v>
      </c>
      <c r="N51" s="1" t="str">
        <f t="shared" ref="N51:N52" si="30">IF(S51&gt;20," ",S51)</f>
        <v xml:space="preserve"> </v>
      </c>
      <c r="O51" s="2" t="str">
        <f t="shared" ref="O51:O52" si="31">IF(T51&lt;1," ",T51)</f>
        <v xml:space="preserve"> </v>
      </c>
      <c r="Q51">
        <f t="shared" si="18"/>
        <v>21</v>
      </c>
      <c r="R51">
        <f t="shared" si="19"/>
        <v>21</v>
      </c>
      <c r="S51">
        <f t="shared" si="20"/>
        <v>21</v>
      </c>
      <c r="T51">
        <f t="shared" si="21"/>
        <v>0</v>
      </c>
      <c r="V51" s="21">
        <f t="shared" si="22"/>
        <v>21</v>
      </c>
      <c r="W51" s="21">
        <f t="shared" si="23"/>
        <v>21</v>
      </c>
      <c r="X51" s="21">
        <f t="shared" si="24"/>
        <v>21</v>
      </c>
      <c r="Y51" s="21">
        <f t="shared" si="25"/>
        <v>21</v>
      </c>
      <c r="Z51" s="21">
        <f t="shared" si="26"/>
        <v>21</v>
      </c>
      <c r="AA51">
        <f t="shared" si="27"/>
        <v>0</v>
      </c>
      <c r="AC51" s="21"/>
      <c r="AD51" s="21"/>
      <c r="AE51" s="31"/>
      <c r="AF51" s="21"/>
    </row>
    <row r="52" spans="1:32" ht="13" customHeight="1" x14ac:dyDescent="0.15">
      <c r="A52" s="23" t="str">
        <f t="shared" si="17"/>
        <v xml:space="preserve"> </v>
      </c>
      <c r="B52" s="5"/>
      <c r="C52" s="5"/>
      <c r="D52" s="28"/>
      <c r="E52" s="17"/>
      <c r="F52" s="24"/>
      <c r="G52" s="17"/>
      <c r="H52" s="19"/>
      <c r="I52" s="65"/>
      <c r="J52" s="4"/>
      <c r="K52" s="3"/>
      <c r="L52" s="61" t="str">
        <f t="shared" si="28"/>
        <v xml:space="preserve"> </v>
      </c>
      <c r="M52" s="1" t="str">
        <f t="shared" si="29"/>
        <v xml:space="preserve"> </v>
      </c>
      <c r="N52" s="1" t="str">
        <f t="shared" si="30"/>
        <v xml:space="preserve"> </v>
      </c>
      <c r="O52" s="2" t="str">
        <f t="shared" si="31"/>
        <v xml:space="preserve"> </v>
      </c>
      <c r="Q52">
        <f t="shared" si="18"/>
        <v>21</v>
      </c>
      <c r="R52">
        <f t="shared" si="19"/>
        <v>21</v>
      </c>
      <c r="S52">
        <f t="shared" si="20"/>
        <v>21</v>
      </c>
      <c r="T52">
        <f t="shared" si="21"/>
        <v>0</v>
      </c>
      <c r="V52" s="21">
        <f t="shared" si="22"/>
        <v>21</v>
      </c>
      <c r="W52" s="21">
        <f t="shared" si="23"/>
        <v>21</v>
      </c>
      <c r="X52" s="21">
        <f t="shared" si="24"/>
        <v>21</v>
      </c>
      <c r="Y52" s="21">
        <f t="shared" si="25"/>
        <v>21</v>
      </c>
      <c r="Z52" s="21">
        <f t="shared" si="26"/>
        <v>21</v>
      </c>
      <c r="AA52">
        <f t="shared" si="27"/>
        <v>0</v>
      </c>
      <c r="AC52" s="21"/>
      <c r="AD52" s="21"/>
      <c r="AE52" s="31"/>
      <c r="AF52" s="21"/>
    </row>
    <row r="53" spans="1:32" ht="13" customHeight="1" thickBot="1" x14ac:dyDescent="0.2">
      <c r="A53" s="30" t="str">
        <f t="shared" ref="A53" si="32">IF(AA53&lt;1," ",AA53)</f>
        <v xml:space="preserve"> </v>
      </c>
      <c r="B53" s="8"/>
      <c r="C53" s="8"/>
      <c r="D53" s="8"/>
      <c r="E53" s="8"/>
      <c r="F53" s="8"/>
      <c r="G53" s="8"/>
      <c r="H53" s="8"/>
      <c r="I53" s="13"/>
      <c r="J53" s="10"/>
      <c r="K53" s="67"/>
      <c r="L53" s="12" t="str">
        <f t="shared" ref="L53" si="33">IF(Q53&gt;20," ",Q53)</f>
        <v xml:space="preserve"> </v>
      </c>
      <c r="M53" s="8" t="str">
        <f t="shared" ref="M53" si="34">IF(R53&gt;20," ",R53)</f>
        <v xml:space="preserve"> </v>
      </c>
      <c r="N53" s="8" t="str">
        <f t="shared" ref="N53" si="35">IF(S53&gt;20," ",S53)</f>
        <v xml:space="preserve"> </v>
      </c>
      <c r="O53" s="13" t="str">
        <f t="shared" ref="O53" si="36">IF(T53&lt;1," ",T53)</f>
        <v xml:space="preserve"> </v>
      </c>
      <c r="Q53">
        <f t="shared" ref="Q53" si="37">IF(COUNT(D53:K53)&gt;0,SMALL(D53:K53,1),21)</f>
        <v>21</v>
      </c>
      <c r="R53">
        <f t="shared" ref="R53" si="38">IF(COUNT(D53:K53)&gt;1,SMALL(D53:K53,2),21)</f>
        <v>21</v>
      </c>
      <c r="S53">
        <f t="shared" ref="S53" si="39">IF(COUNT(D53:K53)&gt;2,SMALL(D53:K53,3),21)</f>
        <v>21</v>
      </c>
      <c r="T53">
        <f t="shared" ref="T53" si="40">21*3-Q53-R53-S53-((3-COUNT(Q53:S53))*21)</f>
        <v>0</v>
      </c>
      <c r="V53" s="21">
        <f t="shared" ref="V53" si="41">IF(COUNT(D53:K53)&gt;0,SMALL(D53:K53,1),21)</f>
        <v>21</v>
      </c>
      <c r="W53" s="21">
        <f t="shared" ref="W53" si="42">IF(COUNT(D53:K53)&gt;1,SMALL(D53:K53,2),21)</f>
        <v>21</v>
      </c>
      <c r="X53" s="21">
        <f t="shared" ref="X53" si="43">IF(COUNT(D53:K53)&gt;2,SMALL(D53:K53,3),21)</f>
        <v>21</v>
      </c>
      <c r="Y53" s="21">
        <f t="shared" ref="Y53" si="44">IF(COUNT(D53:K53)&gt;3,SMALL(D53:K53,4),21)</f>
        <v>21</v>
      </c>
      <c r="Z53" s="21">
        <f t="shared" ref="Z53" si="45">IF(COUNT(D53:K53)&gt;4,SMALL(D53:K53,5),21)</f>
        <v>21</v>
      </c>
      <c r="AA53">
        <f t="shared" ref="AA53" si="46">21*5-V53-W53-X53-Y53-Z53-((5-COUNT(V53:Z53))*21)</f>
        <v>0</v>
      </c>
    </row>
    <row r="54" spans="1:32" ht="13" customHeight="1" x14ac:dyDescent="0.15">
      <c r="A54" s="14"/>
    </row>
    <row r="55" spans="1:32" ht="13" customHeight="1" x14ac:dyDescent="0.15"/>
    <row r="56" spans="1:32" ht="13" customHeight="1" x14ac:dyDescent="0.15"/>
    <row r="57" spans="1:32" ht="13" customHeight="1" x14ac:dyDescent="0.15"/>
    <row r="58" spans="1:32" ht="13" customHeight="1" x14ac:dyDescent="0.15"/>
    <row r="59" spans="1:32" ht="13" customHeight="1" x14ac:dyDescent="0.15"/>
    <row r="60" spans="1:32" ht="13" customHeight="1" x14ac:dyDescent="0.15"/>
    <row r="61" spans="1:32" ht="13" customHeight="1" x14ac:dyDescent="0.15"/>
    <row r="62" spans="1:32" ht="13" customHeight="1" x14ac:dyDescent="0.15"/>
    <row r="63" spans="1:32" ht="13" customHeight="1" x14ac:dyDescent="0.15"/>
    <row r="64" spans="1:32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</sheetData>
  <sortState xmlns:xlrd2="http://schemas.microsoft.com/office/spreadsheetml/2017/richdata2" ref="B27:O32">
    <sortCondition descending="1" ref="O27:O32"/>
  </sortState>
  <mergeCells count="2">
    <mergeCell ref="A1:E1"/>
    <mergeCell ref="AC2:AF2"/>
  </mergeCells>
  <phoneticPr fontId="0" type="noConversion"/>
  <pageMargins left="0.25" right="0.25" top="0.75" bottom="0.75" header="0.3" footer="0.3"/>
  <pageSetup paperSize="9" scale="67" fitToHeight="2" orientation="landscape" r:id="rId1"/>
  <headerFooter alignWithMargins="0">
    <oddFooter>&amp;C&amp;"Verdana,Normal"www.oslosportsfiskere.no/isfiske/NC2007.xls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AF260"/>
  <sheetViews>
    <sheetView topLeftCell="A4" workbookViewId="0">
      <selection activeCell="G19" sqref="G19"/>
    </sheetView>
  </sheetViews>
  <sheetFormatPr baseColWidth="10" defaultRowHeight="13" x14ac:dyDescent="0.15"/>
  <cols>
    <col min="1" max="1" width="0.19921875" customWidth="1"/>
    <col min="2" max="2" width="25" customWidth="1"/>
    <col min="3" max="3" width="25.3984375" customWidth="1"/>
    <col min="4" max="6" width="13.3984375" customWidth="1"/>
    <col min="7" max="7" width="15.796875" customWidth="1"/>
    <col min="8" max="8" width="16.19921875" customWidth="1"/>
    <col min="9" max="9" width="16.3984375" customWidth="1"/>
    <col min="10" max="11" width="3.3984375" hidden="1" customWidth="1"/>
    <col min="12" max="13" width="3.3984375" customWidth="1"/>
    <col min="14" max="14" width="4.3984375" customWidth="1"/>
    <col min="15" max="15" width="5.19921875" customWidth="1"/>
    <col min="16" max="16" width="3.19921875" style="16" customWidth="1"/>
    <col min="17" max="21" width="3.19921875" hidden="1" customWidth="1"/>
    <col min="22" max="22" width="4" hidden="1" customWidth="1"/>
    <col min="23" max="24" width="4.19921875" hidden="1" customWidth="1"/>
    <col min="25" max="26" width="3.59765625" hidden="1" customWidth="1"/>
    <col min="27" max="27" width="5.796875" hidden="1" customWidth="1"/>
  </cols>
  <sheetData>
    <row r="1" spans="1:32" s="21" customFormat="1" ht="25" customHeight="1" thickBot="1" x14ac:dyDescent="0.35">
      <c r="A1" s="104" t="s">
        <v>173</v>
      </c>
      <c r="B1" s="105"/>
      <c r="C1" s="105"/>
      <c r="D1" s="105"/>
      <c r="E1" s="105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6"/>
      <c r="AD2" s="106"/>
      <c r="AE2" s="106"/>
      <c r="AF2" s="106"/>
    </row>
    <row r="3" spans="1:32" s="21" customFormat="1" ht="16" customHeight="1" x14ac:dyDescent="0.15">
      <c r="A3" s="29"/>
      <c r="B3" s="38"/>
      <c r="C3" s="38"/>
      <c r="D3" s="58" t="s">
        <v>54</v>
      </c>
      <c r="E3" s="58" t="s">
        <v>55</v>
      </c>
      <c r="F3" s="58" t="s">
        <v>56</v>
      </c>
      <c r="G3" s="58" t="s">
        <v>24</v>
      </c>
      <c r="H3" s="58" t="s">
        <v>57</v>
      </c>
      <c r="I3" s="58" t="s">
        <v>58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45641</v>
      </c>
      <c r="E4" s="15">
        <v>45655</v>
      </c>
      <c r="F4" s="15">
        <v>45662</v>
      </c>
      <c r="G4" s="15">
        <v>45676</v>
      </c>
      <c r="H4" s="15">
        <v>45690</v>
      </c>
      <c r="I4" s="15">
        <v>45704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62">
        <f t="shared" ref="A5:A16" si="0">IF(AA5&lt;1," ",AA5)</f>
        <v>97</v>
      </c>
      <c r="B5" s="87" t="s">
        <v>75</v>
      </c>
      <c r="C5" s="24" t="s">
        <v>61</v>
      </c>
      <c r="D5" s="25">
        <v>2</v>
      </c>
      <c r="E5" s="24">
        <v>6</v>
      </c>
      <c r="F5" s="25">
        <v>1</v>
      </c>
      <c r="G5" s="17">
        <v>1</v>
      </c>
      <c r="H5" s="19">
        <v>1</v>
      </c>
      <c r="I5" s="65">
        <v>3</v>
      </c>
      <c r="J5" s="19"/>
      <c r="K5" s="18"/>
      <c r="L5" s="62">
        <f t="shared" ref="L5:L19" si="1">IF(Q5&gt;20," ",Q5)</f>
        <v>1</v>
      </c>
      <c r="M5" s="63">
        <f t="shared" ref="M5:M19" si="2">IF(R5&gt;20," ",R5)</f>
        <v>1</v>
      </c>
      <c r="N5" s="63">
        <f t="shared" ref="N5:N19" si="3">IF(S5&gt;20," ",S5)</f>
        <v>1</v>
      </c>
      <c r="O5" s="64">
        <f t="shared" ref="O5:O19" si="4">IF(T5&lt;1," ",T5)</f>
        <v>60</v>
      </c>
      <c r="P5" s="22"/>
      <c r="Q5" s="21">
        <f t="shared" ref="Q5:Q16" si="5">IF(COUNT(D5:K5)&gt;0,SMALL(D5:K5,1),21)</f>
        <v>1</v>
      </c>
      <c r="R5" s="21">
        <f t="shared" ref="R5:R16" si="6">IF(COUNT(D5:K5)&gt;1,SMALL(D5:K5,2),21)</f>
        <v>1</v>
      </c>
      <c r="S5" s="21">
        <f t="shared" ref="S5:S16" si="7">IF(COUNT(D5:K5)&gt;2,SMALL(D5:K5,3),21)</f>
        <v>1</v>
      </c>
      <c r="T5" s="21">
        <f t="shared" ref="T5:T16" si="8">21*3-Q5-R5-S5-((3-COUNT(Q5:S5))*21)</f>
        <v>60</v>
      </c>
      <c r="U5" s="21"/>
      <c r="V5" s="21">
        <f t="shared" ref="V5:V16" si="9">IF(COUNT(D5:K5)&gt;0,SMALL(D5:K5,1),21)</f>
        <v>1</v>
      </c>
      <c r="W5" s="21">
        <f t="shared" ref="W5:W16" si="10">IF(COUNT(D5:K5)&gt;1,SMALL(D5:K5,2),21)</f>
        <v>1</v>
      </c>
      <c r="X5" s="21">
        <f t="shared" ref="X5:X16" si="11">IF(COUNT(D5:K5)&gt;2,SMALL(D5:K5,3),21)</f>
        <v>1</v>
      </c>
      <c r="Y5" s="21">
        <f t="shared" ref="Y5:Y16" si="12">IF(COUNT(D5:K5)&gt;3,SMALL(D5:K5,4),21)</f>
        <v>2</v>
      </c>
      <c r="Z5" s="21">
        <f t="shared" ref="Z5:Z16" si="13">IF(COUNT(D5:K5)&gt;4,SMALL(D5:K5,5),21)</f>
        <v>3</v>
      </c>
      <c r="AA5" s="21">
        <f t="shared" ref="AA5:AA16" si="14">21*5-V5-W5-X5-Y5-Z5-((5-COUNT(V5:Z5))*21)</f>
        <v>97</v>
      </c>
      <c r="AB5" s="21"/>
      <c r="AC5" s="21"/>
      <c r="AD5" s="21"/>
      <c r="AE5" s="21"/>
    </row>
    <row r="6" spans="1:32" s="31" customFormat="1" ht="13" customHeight="1" x14ac:dyDescent="0.15">
      <c r="A6" s="57">
        <f t="shared" si="0"/>
        <v>94</v>
      </c>
      <c r="B6" s="87" t="s">
        <v>76</v>
      </c>
      <c r="C6" s="24" t="s">
        <v>65</v>
      </c>
      <c r="D6" s="25">
        <v>4</v>
      </c>
      <c r="E6" s="24">
        <v>1</v>
      </c>
      <c r="F6" s="25">
        <v>3</v>
      </c>
      <c r="G6" s="17">
        <v>2</v>
      </c>
      <c r="H6" s="19">
        <v>3</v>
      </c>
      <c r="I6" s="65">
        <v>2</v>
      </c>
      <c r="J6" s="19"/>
      <c r="K6" s="18"/>
      <c r="L6" s="23">
        <f t="shared" si="1"/>
        <v>1</v>
      </c>
      <c r="M6" s="24">
        <f t="shared" si="2"/>
        <v>2</v>
      </c>
      <c r="N6" s="24">
        <f t="shared" si="3"/>
        <v>2</v>
      </c>
      <c r="O6" s="69">
        <f t="shared" si="4"/>
        <v>58</v>
      </c>
      <c r="P6" s="22"/>
      <c r="Q6" s="21">
        <f t="shared" si="5"/>
        <v>1</v>
      </c>
      <c r="R6" s="21">
        <f t="shared" si="6"/>
        <v>2</v>
      </c>
      <c r="S6" s="21">
        <f t="shared" si="7"/>
        <v>2</v>
      </c>
      <c r="T6" s="21">
        <f t="shared" si="8"/>
        <v>58</v>
      </c>
      <c r="U6" s="21"/>
      <c r="V6" s="21">
        <f t="shared" si="9"/>
        <v>1</v>
      </c>
      <c r="W6" s="21">
        <f t="shared" si="10"/>
        <v>2</v>
      </c>
      <c r="X6" s="21">
        <f t="shared" si="11"/>
        <v>2</v>
      </c>
      <c r="Y6" s="21">
        <f t="shared" si="12"/>
        <v>3</v>
      </c>
      <c r="Z6" s="21">
        <f t="shared" si="13"/>
        <v>3</v>
      </c>
      <c r="AA6" s="21">
        <f t="shared" si="14"/>
        <v>94</v>
      </c>
      <c r="AB6" s="21"/>
      <c r="AC6" s="21"/>
      <c r="AD6" s="21"/>
      <c r="AE6" s="21"/>
    </row>
    <row r="7" spans="1:32" s="31" customFormat="1" ht="13" customHeight="1" x14ac:dyDescent="0.15">
      <c r="A7" s="57">
        <f t="shared" si="0"/>
        <v>91</v>
      </c>
      <c r="B7" s="87" t="s">
        <v>74</v>
      </c>
      <c r="C7" s="24" t="s">
        <v>61</v>
      </c>
      <c r="D7" s="25">
        <v>1</v>
      </c>
      <c r="E7" s="24">
        <v>2</v>
      </c>
      <c r="F7" s="25">
        <v>5</v>
      </c>
      <c r="G7" s="17">
        <v>3</v>
      </c>
      <c r="H7" s="19">
        <v>4</v>
      </c>
      <c r="I7" s="65">
        <v>4</v>
      </c>
      <c r="J7" s="19"/>
      <c r="K7" s="18"/>
      <c r="L7" s="23">
        <f t="shared" si="1"/>
        <v>1</v>
      </c>
      <c r="M7" s="24">
        <f t="shared" si="2"/>
        <v>2</v>
      </c>
      <c r="N7" s="24">
        <f t="shared" si="3"/>
        <v>3</v>
      </c>
      <c r="O7" s="69">
        <f t="shared" si="4"/>
        <v>57</v>
      </c>
      <c r="P7" s="22"/>
      <c r="Q7" s="21">
        <f t="shared" si="5"/>
        <v>1</v>
      </c>
      <c r="R7" s="21">
        <f t="shared" si="6"/>
        <v>2</v>
      </c>
      <c r="S7" s="21">
        <f t="shared" si="7"/>
        <v>3</v>
      </c>
      <c r="T7" s="21">
        <f t="shared" si="8"/>
        <v>57</v>
      </c>
      <c r="U7" s="21"/>
      <c r="V7" s="21">
        <f t="shared" si="9"/>
        <v>1</v>
      </c>
      <c r="W7" s="21">
        <f t="shared" si="10"/>
        <v>2</v>
      </c>
      <c r="X7" s="21">
        <f t="shared" si="11"/>
        <v>3</v>
      </c>
      <c r="Y7" s="21">
        <f t="shared" si="12"/>
        <v>4</v>
      </c>
      <c r="Z7" s="21">
        <f t="shared" si="13"/>
        <v>4</v>
      </c>
      <c r="AA7" s="21">
        <f t="shared" si="14"/>
        <v>91</v>
      </c>
      <c r="AB7" s="21"/>
      <c r="AC7" s="21"/>
      <c r="AD7" s="21"/>
      <c r="AE7" s="21"/>
    </row>
    <row r="8" spans="1:32" s="31" customFormat="1" ht="13" customHeight="1" x14ac:dyDescent="0.15">
      <c r="A8" s="57">
        <f t="shared" si="0"/>
        <v>85</v>
      </c>
      <c r="B8" s="24" t="s">
        <v>78</v>
      </c>
      <c r="C8" s="24" t="s">
        <v>71</v>
      </c>
      <c r="D8" s="25">
        <v>6</v>
      </c>
      <c r="E8" s="24">
        <v>3</v>
      </c>
      <c r="F8" s="25">
        <v>7</v>
      </c>
      <c r="G8" s="17">
        <v>4</v>
      </c>
      <c r="H8" s="19">
        <v>2</v>
      </c>
      <c r="I8" s="65">
        <v>5</v>
      </c>
      <c r="J8" s="19"/>
      <c r="K8" s="18"/>
      <c r="L8" s="23">
        <f t="shared" si="1"/>
        <v>2</v>
      </c>
      <c r="M8" s="24">
        <f t="shared" si="2"/>
        <v>3</v>
      </c>
      <c r="N8" s="24">
        <f t="shared" si="3"/>
        <v>4</v>
      </c>
      <c r="O8" s="69">
        <f t="shared" si="4"/>
        <v>54</v>
      </c>
      <c r="P8" s="22"/>
      <c r="Q8" s="21">
        <f t="shared" si="5"/>
        <v>2</v>
      </c>
      <c r="R8" s="21">
        <f t="shared" si="6"/>
        <v>3</v>
      </c>
      <c r="S8" s="21">
        <f t="shared" si="7"/>
        <v>4</v>
      </c>
      <c r="T8" s="21">
        <f t="shared" si="8"/>
        <v>54</v>
      </c>
      <c r="U8" s="21"/>
      <c r="V8" s="21">
        <f t="shared" si="9"/>
        <v>2</v>
      </c>
      <c r="W8" s="21">
        <f t="shared" si="10"/>
        <v>3</v>
      </c>
      <c r="X8" s="21">
        <f t="shared" si="11"/>
        <v>4</v>
      </c>
      <c r="Y8" s="21">
        <f t="shared" si="12"/>
        <v>5</v>
      </c>
      <c r="Z8" s="21">
        <f t="shared" si="13"/>
        <v>6</v>
      </c>
      <c r="AA8" s="21">
        <f t="shared" si="14"/>
        <v>85</v>
      </c>
      <c r="AB8" s="21"/>
      <c r="AC8" s="21"/>
      <c r="AD8" s="21"/>
      <c r="AE8" s="21"/>
    </row>
    <row r="9" spans="1:32" s="31" customFormat="1" ht="13" customHeight="1" x14ac:dyDescent="0.15">
      <c r="A9" s="57">
        <f t="shared" si="0"/>
        <v>64</v>
      </c>
      <c r="B9" s="24" t="s">
        <v>26</v>
      </c>
      <c r="C9" s="24" t="s">
        <v>9</v>
      </c>
      <c r="D9" s="25">
        <v>3</v>
      </c>
      <c r="E9" s="24">
        <v>4</v>
      </c>
      <c r="F9" s="25">
        <v>8</v>
      </c>
      <c r="G9" s="17">
        <v>5</v>
      </c>
      <c r="H9" s="19"/>
      <c r="I9" s="65"/>
      <c r="J9" s="19"/>
      <c r="K9" s="18"/>
      <c r="L9" s="23">
        <f t="shared" ref="L9:N16" si="15">IF(Q9&gt;20," ",Q9)</f>
        <v>3</v>
      </c>
      <c r="M9" s="24">
        <f t="shared" si="15"/>
        <v>4</v>
      </c>
      <c r="N9" s="24">
        <f t="shared" si="15"/>
        <v>5</v>
      </c>
      <c r="O9" s="69">
        <f t="shared" ref="O9:O16" si="16">IF(T9&lt;1," ",T9)</f>
        <v>51</v>
      </c>
      <c r="P9" s="22"/>
      <c r="Q9" s="21">
        <f t="shared" si="5"/>
        <v>3</v>
      </c>
      <c r="R9" s="21">
        <f t="shared" si="6"/>
        <v>4</v>
      </c>
      <c r="S9" s="21">
        <f t="shared" si="7"/>
        <v>5</v>
      </c>
      <c r="T9" s="21">
        <f t="shared" si="8"/>
        <v>51</v>
      </c>
      <c r="U9" s="21"/>
      <c r="V9" s="21">
        <f t="shared" si="9"/>
        <v>3</v>
      </c>
      <c r="W9" s="21">
        <f t="shared" si="10"/>
        <v>4</v>
      </c>
      <c r="X9" s="21">
        <f t="shared" si="11"/>
        <v>5</v>
      </c>
      <c r="Y9" s="21">
        <f t="shared" si="12"/>
        <v>8</v>
      </c>
      <c r="Z9" s="21">
        <f t="shared" si="13"/>
        <v>21</v>
      </c>
      <c r="AA9" s="21">
        <f t="shared" si="14"/>
        <v>64</v>
      </c>
      <c r="AB9" s="21"/>
      <c r="AC9" s="21"/>
      <c r="AD9" s="21"/>
      <c r="AE9" s="21"/>
    </row>
    <row r="10" spans="1:32" s="31" customFormat="1" ht="13" customHeight="1" x14ac:dyDescent="0.15">
      <c r="A10" s="57">
        <f t="shared" si="0"/>
        <v>45</v>
      </c>
      <c r="B10" s="24" t="s">
        <v>112</v>
      </c>
      <c r="C10" s="24" t="s">
        <v>14</v>
      </c>
      <c r="D10" s="25"/>
      <c r="E10" s="24">
        <v>8</v>
      </c>
      <c r="F10" s="25">
        <v>4</v>
      </c>
      <c r="G10" s="17"/>
      <c r="H10" s="19"/>
      <c r="I10" s="65">
        <v>6</v>
      </c>
      <c r="J10" s="19"/>
      <c r="K10" s="18"/>
      <c r="L10" s="23">
        <f t="shared" si="15"/>
        <v>4</v>
      </c>
      <c r="M10" s="24">
        <f t="shared" si="15"/>
        <v>6</v>
      </c>
      <c r="N10" s="24">
        <f t="shared" si="15"/>
        <v>8</v>
      </c>
      <c r="O10" s="69">
        <f t="shared" si="16"/>
        <v>45</v>
      </c>
      <c r="P10" s="22"/>
      <c r="Q10" s="21">
        <f t="shared" si="5"/>
        <v>4</v>
      </c>
      <c r="R10" s="21">
        <f t="shared" si="6"/>
        <v>6</v>
      </c>
      <c r="S10" s="21">
        <f t="shared" si="7"/>
        <v>8</v>
      </c>
      <c r="T10" s="21">
        <f t="shared" si="8"/>
        <v>45</v>
      </c>
      <c r="U10" s="21"/>
      <c r="V10" s="21">
        <f t="shared" si="9"/>
        <v>4</v>
      </c>
      <c r="W10" s="21">
        <f t="shared" si="10"/>
        <v>6</v>
      </c>
      <c r="X10" s="21">
        <f t="shared" si="11"/>
        <v>8</v>
      </c>
      <c r="Y10" s="21">
        <f t="shared" si="12"/>
        <v>21</v>
      </c>
      <c r="Z10" s="21">
        <f t="shared" si="13"/>
        <v>21</v>
      </c>
      <c r="AA10" s="21">
        <f t="shared" si="14"/>
        <v>45</v>
      </c>
      <c r="AB10" s="21"/>
      <c r="AC10" s="21"/>
      <c r="AD10" s="21"/>
      <c r="AE10" s="21"/>
    </row>
    <row r="11" spans="1:32" s="31" customFormat="1" ht="13" customHeight="1" x14ac:dyDescent="0.15">
      <c r="A11" s="57">
        <f t="shared" si="0"/>
        <v>45</v>
      </c>
      <c r="B11" s="24" t="s">
        <v>77</v>
      </c>
      <c r="C11" s="24" t="s">
        <v>9</v>
      </c>
      <c r="D11" s="25">
        <v>5</v>
      </c>
      <c r="E11" s="24">
        <v>7</v>
      </c>
      <c r="F11" s="25">
        <v>6</v>
      </c>
      <c r="G11" s="17"/>
      <c r="H11" s="19"/>
      <c r="I11" s="65"/>
      <c r="J11" s="19"/>
      <c r="K11" s="18"/>
      <c r="L11" s="23">
        <f t="shared" si="15"/>
        <v>5</v>
      </c>
      <c r="M11" s="24">
        <f t="shared" si="15"/>
        <v>6</v>
      </c>
      <c r="N11" s="24">
        <f t="shared" si="15"/>
        <v>7</v>
      </c>
      <c r="O11" s="69">
        <f t="shared" si="16"/>
        <v>45</v>
      </c>
      <c r="P11" s="22"/>
      <c r="Q11" s="21">
        <f t="shared" si="5"/>
        <v>5</v>
      </c>
      <c r="R11" s="21">
        <f t="shared" si="6"/>
        <v>6</v>
      </c>
      <c r="S11" s="21">
        <f t="shared" si="7"/>
        <v>7</v>
      </c>
      <c r="T11" s="21">
        <f t="shared" si="8"/>
        <v>45</v>
      </c>
      <c r="U11" s="21"/>
      <c r="V11" s="21">
        <f t="shared" si="9"/>
        <v>5</v>
      </c>
      <c r="W11" s="21">
        <f t="shared" si="10"/>
        <v>6</v>
      </c>
      <c r="X11" s="21">
        <f t="shared" si="11"/>
        <v>7</v>
      </c>
      <c r="Y11" s="21">
        <f t="shared" si="12"/>
        <v>21</v>
      </c>
      <c r="Z11" s="21">
        <f t="shared" si="13"/>
        <v>21</v>
      </c>
      <c r="AA11" s="21">
        <f t="shared" si="14"/>
        <v>45</v>
      </c>
      <c r="AB11" s="21"/>
      <c r="AC11" s="21"/>
      <c r="AD11" s="21"/>
      <c r="AE11" s="21"/>
    </row>
    <row r="12" spans="1:32" s="31" customFormat="1" ht="13" customHeight="1" x14ac:dyDescent="0.15">
      <c r="A12" s="57">
        <f t="shared" si="0"/>
        <v>36</v>
      </c>
      <c r="B12" s="24" t="s">
        <v>111</v>
      </c>
      <c r="C12" s="24" t="s">
        <v>9</v>
      </c>
      <c r="D12" s="25"/>
      <c r="E12" s="24">
        <v>5</v>
      </c>
      <c r="F12" s="25"/>
      <c r="G12" s="17"/>
      <c r="H12" s="19"/>
      <c r="I12" s="65">
        <v>1</v>
      </c>
      <c r="J12" s="19"/>
      <c r="K12" s="18"/>
      <c r="L12" s="23">
        <f t="shared" si="15"/>
        <v>1</v>
      </c>
      <c r="M12" s="24">
        <f t="shared" si="15"/>
        <v>5</v>
      </c>
      <c r="N12" s="24" t="str">
        <f t="shared" si="15"/>
        <v xml:space="preserve"> </v>
      </c>
      <c r="O12" s="69">
        <f t="shared" si="16"/>
        <v>36</v>
      </c>
      <c r="P12" s="22"/>
      <c r="Q12" s="21">
        <f t="shared" si="5"/>
        <v>1</v>
      </c>
      <c r="R12" s="21">
        <f t="shared" si="6"/>
        <v>5</v>
      </c>
      <c r="S12" s="21">
        <f t="shared" si="7"/>
        <v>21</v>
      </c>
      <c r="T12" s="21">
        <f t="shared" si="8"/>
        <v>36</v>
      </c>
      <c r="U12" s="21"/>
      <c r="V12" s="21">
        <f t="shared" si="9"/>
        <v>1</v>
      </c>
      <c r="W12" s="21">
        <f t="shared" si="10"/>
        <v>5</v>
      </c>
      <c r="X12" s="21">
        <f t="shared" si="11"/>
        <v>21</v>
      </c>
      <c r="Y12" s="21">
        <f t="shared" si="12"/>
        <v>21</v>
      </c>
      <c r="Z12" s="21">
        <f t="shared" si="13"/>
        <v>21</v>
      </c>
      <c r="AA12" s="21">
        <f t="shared" si="14"/>
        <v>36</v>
      </c>
      <c r="AB12" s="21"/>
      <c r="AC12" s="21"/>
      <c r="AD12" s="21"/>
      <c r="AE12" s="21"/>
    </row>
    <row r="13" spans="1:32" s="31" customFormat="1" ht="13" customHeight="1" x14ac:dyDescent="0.15">
      <c r="A13" s="57">
        <f t="shared" si="0"/>
        <v>19</v>
      </c>
      <c r="B13" s="24" t="s">
        <v>134</v>
      </c>
      <c r="C13" s="24" t="s">
        <v>11</v>
      </c>
      <c r="D13" s="25"/>
      <c r="E13" s="24"/>
      <c r="F13" s="25">
        <v>2</v>
      </c>
      <c r="G13" s="17"/>
      <c r="H13" s="19"/>
      <c r="I13" s="65"/>
      <c r="J13" s="19"/>
      <c r="K13" s="18"/>
      <c r="L13" s="23">
        <f t="shared" si="15"/>
        <v>2</v>
      </c>
      <c r="M13" s="24" t="str">
        <f t="shared" si="15"/>
        <v xml:space="preserve"> </v>
      </c>
      <c r="N13" s="24" t="str">
        <f t="shared" si="15"/>
        <v xml:space="preserve"> </v>
      </c>
      <c r="O13" s="69">
        <f t="shared" si="16"/>
        <v>19</v>
      </c>
      <c r="P13" s="22"/>
      <c r="Q13" s="21">
        <f t="shared" si="5"/>
        <v>2</v>
      </c>
      <c r="R13" s="21">
        <f t="shared" si="6"/>
        <v>21</v>
      </c>
      <c r="S13" s="21">
        <f t="shared" si="7"/>
        <v>21</v>
      </c>
      <c r="T13" s="21">
        <f t="shared" si="8"/>
        <v>19</v>
      </c>
      <c r="U13" s="21"/>
      <c r="V13" s="21">
        <f t="shared" si="9"/>
        <v>2</v>
      </c>
      <c r="W13" s="21">
        <f t="shared" si="10"/>
        <v>21</v>
      </c>
      <c r="X13" s="21">
        <f t="shared" si="11"/>
        <v>21</v>
      </c>
      <c r="Y13" s="21">
        <f t="shared" si="12"/>
        <v>21</v>
      </c>
      <c r="Z13" s="21">
        <f t="shared" si="13"/>
        <v>21</v>
      </c>
      <c r="AA13" s="21">
        <f t="shared" si="14"/>
        <v>19</v>
      </c>
      <c r="AB13" s="21"/>
      <c r="AC13" s="21"/>
      <c r="AD13" s="21"/>
      <c r="AE13" s="21"/>
    </row>
    <row r="14" spans="1:32" s="31" customFormat="1" ht="13" customHeight="1" x14ac:dyDescent="0.15">
      <c r="A14" s="57">
        <f t="shared" si="0"/>
        <v>16</v>
      </c>
      <c r="B14" s="24" t="s">
        <v>161</v>
      </c>
      <c r="C14" s="24"/>
      <c r="D14" s="25"/>
      <c r="E14" s="24"/>
      <c r="F14" s="25"/>
      <c r="G14" s="17"/>
      <c r="H14" s="19">
        <v>5</v>
      </c>
      <c r="I14" s="65"/>
      <c r="J14" s="19"/>
      <c r="K14" s="18"/>
      <c r="L14" s="23">
        <f t="shared" si="15"/>
        <v>5</v>
      </c>
      <c r="M14" s="24" t="str">
        <f t="shared" si="15"/>
        <v xml:space="preserve"> </v>
      </c>
      <c r="N14" s="24" t="str">
        <f t="shared" si="15"/>
        <v xml:space="preserve"> </v>
      </c>
      <c r="O14" s="69">
        <f t="shared" si="16"/>
        <v>16</v>
      </c>
      <c r="P14" s="22"/>
      <c r="Q14" s="21">
        <f t="shared" si="5"/>
        <v>5</v>
      </c>
      <c r="R14" s="21">
        <f t="shared" si="6"/>
        <v>21</v>
      </c>
      <c r="S14" s="21">
        <f t="shared" si="7"/>
        <v>21</v>
      </c>
      <c r="T14" s="21">
        <f t="shared" si="8"/>
        <v>16</v>
      </c>
      <c r="U14" s="21"/>
      <c r="V14" s="21">
        <f t="shared" si="9"/>
        <v>5</v>
      </c>
      <c r="W14" s="21">
        <f t="shared" si="10"/>
        <v>21</v>
      </c>
      <c r="X14" s="21">
        <f t="shared" si="11"/>
        <v>21</v>
      </c>
      <c r="Y14" s="21">
        <f t="shared" si="12"/>
        <v>21</v>
      </c>
      <c r="Z14" s="21">
        <f t="shared" si="13"/>
        <v>21</v>
      </c>
      <c r="AA14" s="21">
        <f t="shared" si="14"/>
        <v>16</v>
      </c>
      <c r="AB14" s="21"/>
      <c r="AC14" s="21"/>
      <c r="AD14" s="21"/>
      <c r="AE14" s="21"/>
    </row>
    <row r="15" spans="1:32" s="31" customFormat="1" ht="13" customHeight="1" x14ac:dyDescent="0.15">
      <c r="A15" s="57">
        <f t="shared" si="0"/>
        <v>15</v>
      </c>
      <c r="B15" s="24" t="s">
        <v>162</v>
      </c>
      <c r="C15" s="24"/>
      <c r="D15" s="25"/>
      <c r="E15" s="24"/>
      <c r="F15" s="25"/>
      <c r="G15" s="17"/>
      <c r="H15" s="19">
        <v>6</v>
      </c>
      <c r="I15" s="65"/>
      <c r="J15" s="19"/>
      <c r="K15" s="18"/>
      <c r="L15" s="23">
        <f t="shared" si="15"/>
        <v>6</v>
      </c>
      <c r="M15" s="24" t="str">
        <f t="shared" si="15"/>
        <v xml:space="preserve"> </v>
      </c>
      <c r="N15" s="24" t="str">
        <f t="shared" si="15"/>
        <v xml:space="preserve"> </v>
      </c>
      <c r="O15" s="69">
        <f t="shared" si="16"/>
        <v>15</v>
      </c>
      <c r="P15" s="22"/>
      <c r="Q15" s="21">
        <f t="shared" si="5"/>
        <v>6</v>
      </c>
      <c r="R15" s="21">
        <f t="shared" si="6"/>
        <v>21</v>
      </c>
      <c r="S15" s="21">
        <f t="shared" si="7"/>
        <v>21</v>
      </c>
      <c r="T15" s="21">
        <f t="shared" si="8"/>
        <v>15</v>
      </c>
      <c r="U15" s="21"/>
      <c r="V15" s="21">
        <f t="shared" si="9"/>
        <v>6</v>
      </c>
      <c r="W15" s="21">
        <f t="shared" si="10"/>
        <v>21</v>
      </c>
      <c r="X15" s="21">
        <f t="shared" si="11"/>
        <v>21</v>
      </c>
      <c r="Y15" s="21">
        <f t="shared" si="12"/>
        <v>21</v>
      </c>
      <c r="Z15" s="21">
        <f t="shared" si="13"/>
        <v>21</v>
      </c>
      <c r="AA15" s="21">
        <f t="shared" si="14"/>
        <v>15</v>
      </c>
      <c r="AB15" s="21"/>
      <c r="AC15" s="21"/>
      <c r="AD15" s="21"/>
      <c r="AE15" s="21"/>
    </row>
    <row r="16" spans="1:32" s="31" customFormat="1" ht="13" customHeight="1" x14ac:dyDescent="0.15">
      <c r="A16" s="57">
        <f t="shared" si="0"/>
        <v>12</v>
      </c>
      <c r="B16" s="24" t="s">
        <v>135</v>
      </c>
      <c r="C16" s="24"/>
      <c r="D16" s="25"/>
      <c r="E16" s="24"/>
      <c r="F16" s="25">
        <v>9</v>
      </c>
      <c r="G16" s="17"/>
      <c r="H16" s="19"/>
      <c r="I16" s="65"/>
      <c r="J16" s="19"/>
      <c r="K16" s="18"/>
      <c r="L16" s="23">
        <f t="shared" si="15"/>
        <v>9</v>
      </c>
      <c r="M16" s="24" t="str">
        <f t="shared" si="15"/>
        <v xml:space="preserve"> </v>
      </c>
      <c r="N16" s="24" t="str">
        <f t="shared" si="15"/>
        <v xml:space="preserve"> </v>
      </c>
      <c r="O16" s="69">
        <f t="shared" si="16"/>
        <v>12</v>
      </c>
      <c r="P16" s="22"/>
      <c r="Q16" s="21">
        <f t="shared" si="5"/>
        <v>9</v>
      </c>
      <c r="R16" s="21">
        <f t="shared" si="6"/>
        <v>21</v>
      </c>
      <c r="S16" s="21">
        <f t="shared" si="7"/>
        <v>21</v>
      </c>
      <c r="T16" s="21">
        <f t="shared" si="8"/>
        <v>12</v>
      </c>
      <c r="U16" s="21"/>
      <c r="V16" s="21">
        <f t="shared" si="9"/>
        <v>9</v>
      </c>
      <c r="W16" s="21">
        <f t="shared" si="10"/>
        <v>21</v>
      </c>
      <c r="X16" s="21">
        <f t="shared" si="11"/>
        <v>21</v>
      </c>
      <c r="Y16" s="21">
        <f t="shared" si="12"/>
        <v>21</v>
      </c>
      <c r="Z16" s="21">
        <f t="shared" si="13"/>
        <v>21</v>
      </c>
      <c r="AA16" s="21">
        <f t="shared" si="14"/>
        <v>12</v>
      </c>
      <c r="AB16" s="21"/>
      <c r="AC16" s="21"/>
      <c r="AD16" s="21"/>
      <c r="AE16" s="21"/>
    </row>
    <row r="17" spans="1:31" s="31" customFormat="1" ht="13" customHeight="1" x14ac:dyDescent="0.15">
      <c r="A17" s="57" t="str">
        <f t="shared" ref="A17:A18" si="17">IF(AA17&lt;1," ",AA17)</f>
        <v xml:space="preserve"> </v>
      </c>
      <c r="B17" s="24"/>
      <c r="C17" s="24"/>
      <c r="D17" s="25"/>
      <c r="E17" s="24"/>
      <c r="F17" s="25"/>
      <c r="G17" s="17"/>
      <c r="H17" s="19"/>
      <c r="I17" s="65"/>
      <c r="J17" s="19"/>
      <c r="K17" s="18"/>
      <c r="L17" s="23" t="str">
        <f t="shared" si="1"/>
        <v xml:space="preserve"> </v>
      </c>
      <c r="M17" s="24" t="str">
        <f t="shared" si="2"/>
        <v xml:space="preserve"> </v>
      </c>
      <c r="N17" s="24" t="str">
        <f t="shared" si="3"/>
        <v xml:space="preserve"> </v>
      </c>
      <c r="O17" s="69" t="str">
        <f t="shared" si="4"/>
        <v xml:space="preserve"> </v>
      </c>
      <c r="P17" s="22"/>
      <c r="Q17" s="21">
        <f t="shared" ref="Q17:Q18" si="18">IF(COUNT(D17:K17)&gt;0,SMALL(D17:K17,1),21)</f>
        <v>21</v>
      </c>
      <c r="R17" s="21">
        <f t="shared" ref="R17:R18" si="19">IF(COUNT(D17:K17)&gt;1,SMALL(D17:K17,2),21)</f>
        <v>21</v>
      </c>
      <c r="S17" s="21">
        <f t="shared" ref="S17:S18" si="20">IF(COUNT(D17:K17)&gt;2,SMALL(D17:K17,3),21)</f>
        <v>21</v>
      </c>
      <c r="T17" s="21">
        <f t="shared" ref="T17:T18" si="21">21*3-Q17-R17-S17-((3-COUNT(Q17:S17))*21)</f>
        <v>0</v>
      </c>
      <c r="U17" s="21"/>
      <c r="V17" s="21">
        <f t="shared" ref="V17:V18" si="22">IF(COUNT(D17:K17)&gt;0,SMALL(D17:K17,1),21)</f>
        <v>21</v>
      </c>
      <c r="W17" s="21">
        <f t="shared" ref="W17:W18" si="23">IF(COUNT(D17:K17)&gt;1,SMALL(D17:K17,2),21)</f>
        <v>21</v>
      </c>
      <c r="X17" s="21">
        <f t="shared" ref="X17:X18" si="24">IF(COUNT(D17:K17)&gt;2,SMALL(D17:K17,3),21)</f>
        <v>21</v>
      </c>
      <c r="Y17" s="21">
        <f t="shared" ref="Y17:Y18" si="25">IF(COUNT(D17:K17)&gt;3,SMALL(D17:K17,4),21)</f>
        <v>21</v>
      </c>
      <c r="Z17" s="21">
        <f t="shared" ref="Z17:Z18" si="26">IF(COUNT(D17:K17)&gt;4,SMALL(D17:K17,5),21)</f>
        <v>21</v>
      </c>
      <c r="AA17" s="21">
        <f t="shared" ref="AA17:AA18" si="27">21*5-V17-W17-X17-Y17-Z17-((5-COUNT(V17:Z17))*21)</f>
        <v>0</v>
      </c>
      <c r="AB17" s="21"/>
      <c r="AC17" s="21"/>
      <c r="AD17" s="21"/>
      <c r="AE17" s="21"/>
    </row>
    <row r="18" spans="1:31" s="31" customFormat="1" ht="13" customHeight="1" x14ac:dyDescent="0.15">
      <c r="A18" s="66" t="str">
        <f t="shared" si="17"/>
        <v xml:space="preserve"> </v>
      </c>
      <c r="B18" s="24"/>
      <c r="C18" s="24"/>
      <c r="D18" s="25"/>
      <c r="E18" s="24"/>
      <c r="F18" s="25"/>
      <c r="G18" s="17"/>
      <c r="H18" s="19"/>
      <c r="I18" s="65"/>
      <c r="J18" s="19"/>
      <c r="K18" s="18"/>
      <c r="L18" s="57" t="str">
        <f t="shared" si="1"/>
        <v xml:space="preserve"> </v>
      </c>
      <c r="M18" s="24" t="str">
        <f t="shared" si="2"/>
        <v xml:space="preserve"> </v>
      </c>
      <c r="N18" s="24" t="str">
        <f t="shared" si="3"/>
        <v xml:space="preserve"> </v>
      </c>
      <c r="O18" s="20" t="str">
        <f t="shared" si="4"/>
        <v xml:space="preserve"> </v>
      </c>
      <c r="P18" s="22"/>
      <c r="Q18" s="21">
        <f t="shared" si="18"/>
        <v>21</v>
      </c>
      <c r="R18" s="21">
        <f t="shared" si="19"/>
        <v>21</v>
      </c>
      <c r="S18" s="21">
        <f t="shared" si="20"/>
        <v>21</v>
      </c>
      <c r="T18" s="21">
        <f t="shared" si="21"/>
        <v>0</v>
      </c>
      <c r="U18" s="21"/>
      <c r="V18" s="21">
        <f t="shared" si="22"/>
        <v>21</v>
      </c>
      <c r="W18" s="21">
        <f t="shared" si="23"/>
        <v>21</v>
      </c>
      <c r="X18" s="21">
        <f t="shared" si="24"/>
        <v>21</v>
      </c>
      <c r="Y18" s="21">
        <f t="shared" si="25"/>
        <v>21</v>
      </c>
      <c r="Z18" s="21">
        <f t="shared" si="26"/>
        <v>21</v>
      </c>
      <c r="AA18" s="21">
        <f t="shared" si="27"/>
        <v>0</v>
      </c>
      <c r="AB18" s="21"/>
      <c r="AC18" s="21"/>
      <c r="AD18" s="21"/>
      <c r="AE18" s="21"/>
    </row>
    <row r="19" spans="1:31" ht="13" customHeight="1" thickBot="1" x14ac:dyDescent="0.2">
      <c r="A19" s="30" t="str">
        <f t="shared" ref="A19" si="28">IF(AA19&lt;1," ",AA19)</f>
        <v xml:space="preserve"> </v>
      </c>
      <c r="B19" s="8"/>
      <c r="C19" s="8"/>
      <c r="D19" s="9"/>
      <c r="E19" s="8"/>
      <c r="F19" s="9"/>
      <c r="G19" s="8"/>
      <c r="H19" s="10"/>
      <c r="I19" s="11"/>
      <c r="J19" s="10"/>
      <c r="K19" s="9"/>
      <c r="L19" s="12" t="str">
        <f t="shared" si="1"/>
        <v xml:space="preserve"> </v>
      </c>
      <c r="M19" s="8" t="str">
        <f t="shared" si="2"/>
        <v xml:space="preserve"> </v>
      </c>
      <c r="N19" s="8" t="str">
        <f t="shared" si="3"/>
        <v xml:space="preserve"> </v>
      </c>
      <c r="O19" s="13" t="str">
        <f t="shared" si="4"/>
        <v xml:space="preserve"> </v>
      </c>
      <c r="Q19">
        <f t="shared" ref="Q19" si="29">IF(COUNT(D19:K19)&gt;0,SMALL(D19:K19,1),21)</f>
        <v>21</v>
      </c>
      <c r="R19">
        <f t="shared" ref="R19" si="30">IF(COUNT(D19:K19)&gt;1,SMALL(D19:K19,2),21)</f>
        <v>21</v>
      </c>
      <c r="S19">
        <f t="shared" ref="S19" si="31">IF(COUNT(D19:K19)&gt;2,SMALL(D19:K19,3),21)</f>
        <v>21</v>
      </c>
      <c r="T19">
        <f t="shared" ref="T19" si="32">21*3-Q19-R19-S19-((3-COUNT(Q19:S19))*21)</f>
        <v>0</v>
      </c>
      <c r="V19" s="21">
        <f t="shared" ref="V19" si="33">IF(COUNT(D19:K19)&gt;0,SMALL(D19:K19,1),21)</f>
        <v>21</v>
      </c>
      <c r="W19" s="21">
        <f t="shared" ref="W19" si="34">IF(COUNT(D19:K19)&gt;1,SMALL(D19:K19,2),21)</f>
        <v>21</v>
      </c>
      <c r="X19" s="21">
        <f t="shared" ref="X19" si="35">IF(COUNT(D19:K19)&gt;2,SMALL(D19:K19,3),21)</f>
        <v>21</v>
      </c>
      <c r="Y19" s="21">
        <f t="shared" ref="Y19" si="36">IF(COUNT(D19:K19)&gt;3,SMALL(D19:K19,4),21)</f>
        <v>21</v>
      </c>
      <c r="Z19" s="21">
        <f t="shared" ref="Z19" si="37">IF(COUNT(D19:K19)&gt;4,SMALL(D19:K19,5),21)</f>
        <v>21</v>
      </c>
      <c r="AA19">
        <f t="shared" ref="AA19" si="38">21*5-V19-W19-X19-Y19-Z19-((5-COUNT(V19:Z19))*21)</f>
        <v>0</v>
      </c>
    </row>
    <row r="20" spans="1:31" ht="13" customHeight="1" x14ac:dyDescent="0.15"/>
    <row r="21" spans="1:31" ht="13" customHeight="1" x14ac:dyDescent="0.15"/>
    <row r="22" spans="1:31" ht="13" customHeight="1" x14ac:dyDescent="0.15"/>
    <row r="23" spans="1:31" ht="13" customHeight="1" x14ac:dyDescent="0.15"/>
    <row r="24" spans="1:31" ht="13" customHeight="1" x14ac:dyDescent="0.15"/>
    <row r="25" spans="1:31" ht="13" customHeight="1" x14ac:dyDescent="0.15"/>
    <row r="26" spans="1:31" ht="13" customHeight="1" x14ac:dyDescent="0.15"/>
    <row r="27" spans="1:31" ht="13" customHeight="1" x14ac:dyDescent="0.15"/>
    <row r="28" spans="1:31" ht="13" customHeight="1" x14ac:dyDescent="0.15"/>
    <row r="29" spans="1:31" ht="13" customHeight="1" x14ac:dyDescent="0.15"/>
    <row r="30" spans="1:31" ht="13" customHeight="1" x14ac:dyDescent="0.15"/>
    <row r="31" spans="1:31" ht="13" customHeight="1" x14ac:dyDescent="0.15"/>
    <row r="32" spans="1:31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253" spans="11:11" ht="14" thickBot="1" x14ac:dyDescent="0.2"/>
    <row r="254" spans="11:11" x14ac:dyDescent="0.15">
      <c r="K254" s="29"/>
    </row>
    <row r="255" spans="11:11" x14ac:dyDescent="0.15">
      <c r="K255" s="23"/>
    </row>
    <row r="256" spans="11:11" x14ac:dyDescent="0.15">
      <c r="K256" s="23"/>
    </row>
    <row r="257" spans="11:11" x14ac:dyDescent="0.15">
      <c r="K257" s="23"/>
    </row>
    <row r="258" spans="11:11" x14ac:dyDescent="0.15">
      <c r="K258" s="23"/>
    </row>
    <row r="259" spans="11:11" x14ac:dyDescent="0.15">
      <c r="K259" s="23"/>
    </row>
    <row r="260" spans="11:11" x14ac:dyDescent="0.15">
      <c r="K260" s="23"/>
    </row>
  </sheetData>
  <sortState xmlns:xlrd2="http://schemas.microsoft.com/office/spreadsheetml/2017/richdata2" ref="B9:O16">
    <sortCondition descending="1" ref="O9:O16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orientation="landscape" verticalDpi="0" r:id="rId1"/>
  <headerFooter alignWithMargins="0">
    <oddFooter>&amp;C&amp;"Verdana,Normal"www.oslosportsfiskere.no/isfiske/NC2007.xls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AF51"/>
  <sheetViews>
    <sheetView topLeftCell="B1" workbookViewId="0">
      <selection activeCell="E22" sqref="E22"/>
    </sheetView>
  </sheetViews>
  <sheetFormatPr baseColWidth="10" defaultRowHeight="13" x14ac:dyDescent="0.15"/>
  <cols>
    <col min="1" max="1" width="7" hidden="1" customWidth="1"/>
    <col min="2" max="2" width="25.3984375" customWidth="1"/>
    <col min="3" max="3" width="22.796875" customWidth="1"/>
    <col min="4" max="6" width="13.3984375" customWidth="1"/>
    <col min="7" max="7" width="15.796875" customWidth="1"/>
    <col min="8" max="8" width="16.796875" customWidth="1"/>
    <col min="9" max="9" width="17.3984375" customWidth="1"/>
    <col min="10" max="10" width="3.19921875" hidden="1" customWidth="1"/>
    <col min="11" max="11" width="3.3984375" hidden="1" customWidth="1"/>
    <col min="12" max="14" width="3.3984375" customWidth="1"/>
    <col min="15" max="15" width="5.59765625" customWidth="1"/>
    <col min="16" max="16" width="4.796875" style="16" customWidth="1"/>
    <col min="17" max="17" width="3.3984375" hidden="1" customWidth="1"/>
    <col min="18" max="19" width="3.59765625" hidden="1" customWidth="1"/>
    <col min="20" max="20" width="6.3984375" hidden="1" customWidth="1"/>
    <col min="21" max="22" width="3.59765625" hidden="1" customWidth="1"/>
    <col min="23" max="23" width="4.3984375" hidden="1" customWidth="1"/>
    <col min="24" max="24" width="4" hidden="1" customWidth="1"/>
    <col min="25" max="25" width="3.59765625" hidden="1" customWidth="1"/>
    <col min="26" max="26" width="3.796875" hidden="1" customWidth="1"/>
    <col min="27" max="27" width="4.59765625" hidden="1" customWidth="1"/>
  </cols>
  <sheetData>
    <row r="1" spans="1:32" s="21" customFormat="1" ht="25" customHeight="1" thickBot="1" x14ac:dyDescent="0.35">
      <c r="A1" s="104" t="s">
        <v>174</v>
      </c>
      <c r="B1" s="105"/>
      <c r="C1" s="105"/>
      <c r="D1" s="105"/>
      <c r="E1" s="105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6"/>
      <c r="AD2" s="106"/>
      <c r="AE2" s="106"/>
      <c r="AF2" s="106"/>
    </row>
    <row r="3" spans="1:32" s="21" customFormat="1" ht="16" customHeight="1" x14ac:dyDescent="0.15">
      <c r="A3" s="29"/>
      <c r="B3" s="38"/>
      <c r="C3" s="52"/>
      <c r="D3" s="58" t="s">
        <v>54</v>
      </c>
      <c r="E3" s="58" t="s">
        <v>55</v>
      </c>
      <c r="F3" s="58" t="s">
        <v>56</v>
      </c>
      <c r="G3" s="58" t="s">
        <v>24</v>
      </c>
      <c r="H3" s="58" t="s">
        <v>57</v>
      </c>
      <c r="I3" s="58" t="s">
        <v>58</v>
      </c>
      <c r="J3" s="49"/>
      <c r="K3" s="56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53" t="s">
        <v>2</v>
      </c>
      <c r="D4" s="15">
        <v>45641</v>
      </c>
      <c r="E4" s="15">
        <v>45655</v>
      </c>
      <c r="F4" s="15">
        <v>45662</v>
      </c>
      <c r="G4" s="15">
        <v>45676</v>
      </c>
      <c r="H4" s="15">
        <v>45690</v>
      </c>
      <c r="I4" s="15">
        <v>45704</v>
      </c>
      <c r="J4" s="44"/>
      <c r="K4" s="54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9">
        <f t="shared" ref="A5:A21" si="0">IF(AA5&lt;1," ",AA5)</f>
        <v>96</v>
      </c>
      <c r="B5" s="100" t="s">
        <v>79</v>
      </c>
      <c r="C5" s="87" t="s">
        <v>80</v>
      </c>
      <c r="D5" s="99">
        <v>1</v>
      </c>
      <c r="E5" s="87">
        <v>4</v>
      </c>
      <c r="F5" s="99">
        <v>2</v>
      </c>
      <c r="G5" s="94">
        <v>1</v>
      </c>
      <c r="H5" s="96">
        <v>1</v>
      </c>
      <c r="I5" s="98"/>
      <c r="J5" s="96"/>
      <c r="K5" s="98"/>
      <c r="L5" s="102">
        <f t="shared" ref="L5:N12" si="1">IF(Q5&gt;20," ",Q5)</f>
        <v>1</v>
      </c>
      <c r="M5" s="92">
        <f t="shared" si="1"/>
        <v>1</v>
      </c>
      <c r="N5" s="92">
        <f t="shared" si="1"/>
        <v>1</v>
      </c>
      <c r="O5" s="103">
        <f t="shared" ref="O5:O12" si="2">IF(T5&lt;1," ",T5)</f>
        <v>60</v>
      </c>
      <c r="P5" s="22"/>
      <c r="Q5" s="21">
        <f t="shared" ref="Q5:Q12" si="3">IF(COUNT(D5:K5)&gt;0,SMALL(D5:K5,1),21)</f>
        <v>1</v>
      </c>
      <c r="R5" s="21">
        <f t="shared" ref="R5:R12" si="4">IF(COUNT(D5:K5)&gt;1,SMALL(D5:K5,2),21)</f>
        <v>1</v>
      </c>
      <c r="S5" s="21">
        <f t="shared" ref="S5:S12" si="5">IF(COUNT(D5:K5)&gt;2,SMALL(D5:K5,3),21)</f>
        <v>1</v>
      </c>
      <c r="T5" s="21">
        <f t="shared" ref="T5:T21" si="6">21*3-Q5-R5-S5-((3-COUNT(Q5:S5))*21)</f>
        <v>60</v>
      </c>
      <c r="U5" s="21"/>
      <c r="V5" s="21">
        <f t="shared" ref="V5:V12" si="7">IF(COUNT(D5:K5)&gt;0,SMALL(D5:K5,1),21)</f>
        <v>1</v>
      </c>
      <c r="W5" s="21">
        <f t="shared" ref="W5:W12" si="8">IF(COUNT(D5:K5)&gt;1,SMALL(D5:K5,2),21)</f>
        <v>1</v>
      </c>
      <c r="X5" s="21">
        <f t="shared" ref="X5:X12" si="9">IF(COUNT(D5:K5)&gt;2,SMALL(D5:K5,3),21)</f>
        <v>1</v>
      </c>
      <c r="Y5" s="21">
        <f t="shared" ref="Y5:Y12" si="10">IF(COUNT(D5:K5)&gt;3,SMALL(D5:K5,4),21)</f>
        <v>2</v>
      </c>
      <c r="Z5" s="21">
        <f t="shared" ref="Z5:Z12" si="11">IF(COUNT(D5:K5)&gt;4,SMALL(D5:K5,5),21)</f>
        <v>4</v>
      </c>
      <c r="AA5" s="21">
        <f t="shared" ref="AA5:AA21" si="12">21*5-V5-W5-X5-Y5-Z5-((5-COUNT(V5:Z5))*21)</f>
        <v>96</v>
      </c>
      <c r="AB5" s="21"/>
      <c r="AC5" s="21"/>
      <c r="AD5" s="21"/>
      <c r="AF5"/>
    </row>
    <row r="6" spans="1:32" s="31" customFormat="1" ht="13" customHeight="1" x14ac:dyDescent="0.15">
      <c r="A6" s="23">
        <f t="shared" si="0"/>
        <v>96</v>
      </c>
      <c r="B6" s="100" t="s">
        <v>46</v>
      </c>
      <c r="C6" s="87" t="s">
        <v>10</v>
      </c>
      <c r="D6" s="99">
        <v>3</v>
      </c>
      <c r="E6" s="87">
        <v>5</v>
      </c>
      <c r="F6" s="99">
        <v>1</v>
      </c>
      <c r="G6" s="87">
        <v>2</v>
      </c>
      <c r="H6" s="100">
        <v>2</v>
      </c>
      <c r="I6" s="101">
        <v>1</v>
      </c>
      <c r="J6" s="100"/>
      <c r="K6" s="101"/>
      <c r="L6" s="97">
        <f t="shared" si="1"/>
        <v>1</v>
      </c>
      <c r="M6" s="94">
        <f t="shared" si="1"/>
        <v>1</v>
      </c>
      <c r="N6" s="94">
        <f t="shared" si="1"/>
        <v>2</v>
      </c>
      <c r="O6" s="95">
        <f t="shared" si="2"/>
        <v>59</v>
      </c>
      <c r="P6" s="22"/>
      <c r="Q6" s="21">
        <f t="shared" si="3"/>
        <v>1</v>
      </c>
      <c r="R6" s="21">
        <f t="shared" si="4"/>
        <v>1</v>
      </c>
      <c r="S6" s="21">
        <f t="shared" si="5"/>
        <v>2</v>
      </c>
      <c r="T6" s="21">
        <f t="shared" si="6"/>
        <v>59</v>
      </c>
      <c r="U6" s="21"/>
      <c r="V6" s="21">
        <f t="shared" si="7"/>
        <v>1</v>
      </c>
      <c r="W6" s="21">
        <f t="shared" si="8"/>
        <v>1</v>
      </c>
      <c r="X6" s="21">
        <f t="shared" si="9"/>
        <v>2</v>
      </c>
      <c r="Y6" s="21">
        <f t="shared" si="10"/>
        <v>2</v>
      </c>
      <c r="Z6" s="21">
        <f t="shared" si="11"/>
        <v>3</v>
      </c>
      <c r="AA6" s="21">
        <f t="shared" si="12"/>
        <v>96</v>
      </c>
      <c r="AB6" s="21"/>
      <c r="AC6" s="21"/>
      <c r="AD6" s="21"/>
      <c r="AF6"/>
    </row>
    <row r="7" spans="1:32" s="21" customFormat="1" ht="13" customHeight="1" x14ac:dyDescent="0.15">
      <c r="A7" s="23">
        <f t="shared" si="0"/>
        <v>91</v>
      </c>
      <c r="B7" s="100" t="s">
        <v>82</v>
      </c>
      <c r="C7" s="87" t="s">
        <v>71</v>
      </c>
      <c r="D7" s="99">
        <v>5</v>
      </c>
      <c r="E7" s="87">
        <v>1</v>
      </c>
      <c r="F7" s="99">
        <v>4</v>
      </c>
      <c r="G7" s="87">
        <v>3</v>
      </c>
      <c r="H7" s="100">
        <v>3</v>
      </c>
      <c r="I7" s="101">
        <v>3</v>
      </c>
      <c r="J7" s="100"/>
      <c r="K7" s="101"/>
      <c r="L7" s="97">
        <f t="shared" si="1"/>
        <v>1</v>
      </c>
      <c r="M7" s="94">
        <f t="shared" si="1"/>
        <v>3</v>
      </c>
      <c r="N7" s="94">
        <f t="shared" si="1"/>
        <v>3</v>
      </c>
      <c r="O7" s="95">
        <f t="shared" si="2"/>
        <v>56</v>
      </c>
      <c r="P7" s="22"/>
      <c r="Q7" s="21">
        <f t="shared" si="3"/>
        <v>1</v>
      </c>
      <c r="R7" s="21">
        <f t="shared" si="4"/>
        <v>3</v>
      </c>
      <c r="S7" s="21">
        <f t="shared" si="5"/>
        <v>3</v>
      </c>
      <c r="T7" s="21">
        <f t="shared" si="6"/>
        <v>56</v>
      </c>
      <c r="V7" s="21">
        <f t="shared" si="7"/>
        <v>1</v>
      </c>
      <c r="W7" s="21">
        <f t="shared" si="8"/>
        <v>3</v>
      </c>
      <c r="X7" s="21">
        <f t="shared" si="9"/>
        <v>3</v>
      </c>
      <c r="Y7" s="21">
        <f t="shared" si="10"/>
        <v>3</v>
      </c>
      <c r="Z7" s="21">
        <f t="shared" si="11"/>
        <v>4</v>
      </c>
      <c r="AA7" s="21">
        <f t="shared" si="12"/>
        <v>91</v>
      </c>
      <c r="AE7" s="31"/>
      <c r="AF7"/>
    </row>
    <row r="8" spans="1:32" s="21" customFormat="1" ht="13" customHeight="1" x14ac:dyDescent="0.15">
      <c r="A8" s="23">
        <f t="shared" si="0"/>
        <v>56</v>
      </c>
      <c r="B8" s="26" t="s">
        <v>81</v>
      </c>
      <c r="C8" s="24" t="s">
        <v>14</v>
      </c>
      <c r="D8" s="25">
        <v>2</v>
      </c>
      <c r="E8" s="24">
        <v>2</v>
      </c>
      <c r="F8" s="25">
        <v>3</v>
      </c>
      <c r="G8" s="24"/>
      <c r="H8" s="26"/>
      <c r="I8" s="27"/>
      <c r="J8" s="26"/>
      <c r="K8" s="27"/>
      <c r="L8" s="57">
        <f t="shared" si="1"/>
        <v>2</v>
      </c>
      <c r="M8" s="17">
        <f t="shared" si="1"/>
        <v>2</v>
      </c>
      <c r="N8" s="17">
        <f t="shared" si="1"/>
        <v>3</v>
      </c>
      <c r="O8" s="20">
        <f t="shared" si="2"/>
        <v>56</v>
      </c>
      <c r="P8" s="22"/>
      <c r="Q8" s="21">
        <f t="shared" si="3"/>
        <v>2</v>
      </c>
      <c r="R8" s="21">
        <f t="shared" si="4"/>
        <v>2</v>
      </c>
      <c r="S8" s="21">
        <f t="shared" si="5"/>
        <v>3</v>
      </c>
      <c r="T8" s="21">
        <f t="shared" si="6"/>
        <v>56</v>
      </c>
      <c r="V8" s="21">
        <f t="shared" si="7"/>
        <v>2</v>
      </c>
      <c r="W8" s="21">
        <f t="shared" si="8"/>
        <v>2</v>
      </c>
      <c r="X8" s="21">
        <f t="shared" si="9"/>
        <v>3</v>
      </c>
      <c r="Y8" s="21">
        <f t="shared" si="10"/>
        <v>21</v>
      </c>
      <c r="Z8" s="21">
        <f t="shared" si="11"/>
        <v>21</v>
      </c>
      <c r="AA8" s="21">
        <f t="shared" si="12"/>
        <v>56</v>
      </c>
      <c r="AE8" s="31"/>
      <c r="AF8"/>
    </row>
    <row r="9" spans="1:32" s="21" customFormat="1" ht="13" customHeight="1" x14ac:dyDescent="0.15">
      <c r="A9" s="23">
        <f t="shared" si="0"/>
        <v>84</v>
      </c>
      <c r="B9" s="26" t="s">
        <v>47</v>
      </c>
      <c r="C9" s="24" t="s">
        <v>33</v>
      </c>
      <c r="D9" s="25">
        <v>4</v>
      </c>
      <c r="E9" s="24">
        <v>10</v>
      </c>
      <c r="F9" s="25">
        <v>5</v>
      </c>
      <c r="G9" s="24">
        <v>6</v>
      </c>
      <c r="H9" s="26">
        <v>4</v>
      </c>
      <c r="I9" s="27">
        <v>2</v>
      </c>
      <c r="J9" s="26"/>
      <c r="K9" s="27"/>
      <c r="L9" s="57">
        <f t="shared" si="1"/>
        <v>2</v>
      </c>
      <c r="M9" s="17">
        <f t="shared" si="1"/>
        <v>4</v>
      </c>
      <c r="N9" s="17">
        <f t="shared" si="1"/>
        <v>4</v>
      </c>
      <c r="O9" s="20">
        <f t="shared" si="2"/>
        <v>53</v>
      </c>
      <c r="P9" s="22"/>
      <c r="Q9" s="21">
        <f t="shared" si="3"/>
        <v>2</v>
      </c>
      <c r="R9" s="21">
        <f t="shared" si="4"/>
        <v>4</v>
      </c>
      <c r="S9" s="21">
        <f t="shared" si="5"/>
        <v>4</v>
      </c>
      <c r="T9" s="21">
        <f t="shared" si="6"/>
        <v>53</v>
      </c>
      <c r="V9" s="21">
        <f t="shared" si="7"/>
        <v>2</v>
      </c>
      <c r="W9" s="21">
        <f t="shared" si="8"/>
        <v>4</v>
      </c>
      <c r="X9" s="21">
        <f t="shared" si="9"/>
        <v>4</v>
      </c>
      <c r="Y9" s="21">
        <f t="shared" si="10"/>
        <v>5</v>
      </c>
      <c r="Z9" s="21">
        <f t="shared" si="11"/>
        <v>6</v>
      </c>
      <c r="AA9" s="21">
        <f t="shared" si="12"/>
        <v>84</v>
      </c>
      <c r="AE9" s="31"/>
      <c r="AF9"/>
    </row>
    <row r="10" spans="1:32" s="21" customFormat="1" ht="13" customHeight="1" x14ac:dyDescent="0.15">
      <c r="A10" s="23">
        <f t="shared" si="0"/>
        <v>58</v>
      </c>
      <c r="B10" s="26" t="s">
        <v>132</v>
      </c>
      <c r="C10" s="24"/>
      <c r="D10" s="25"/>
      <c r="E10" s="24"/>
      <c r="F10" s="25">
        <v>11</v>
      </c>
      <c r="G10" s="24">
        <v>5</v>
      </c>
      <c r="H10" s="26">
        <v>6</v>
      </c>
      <c r="I10" s="27">
        <v>4</v>
      </c>
      <c r="J10" s="26"/>
      <c r="K10" s="27"/>
      <c r="L10" s="57">
        <f t="shared" si="1"/>
        <v>4</v>
      </c>
      <c r="M10" s="17">
        <f t="shared" si="1"/>
        <v>5</v>
      </c>
      <c r="N10" s="17">
        <f t="shared" si="1"/>
        <v>6</v>
      </c>
      <c r="O10" s="20">
        <f t="shared" si="2"/>
        <v>48</v>
      </c>
      <c r="P10" s="22"/>
      <c r="Q10" s="21">
        <f t="shared" si="3"/>
        <v>4</v>
      </c>
      <c r="R10" s="21">
        <f t="shared" si="4"/>
        <v>5</v>
      </c>
      <c r="S10" s="21">
        <f t="shared" si="5"/>
        <v>6</v>
      </c>
      <c r="T10" s="21">
        <f t="shared" si="6"/>
        <v>48</v>
      </c>
      <c r="V10" s="21">
        <f t="shared" si="7"/>
        <v>4</v>
      </c>
      <c r="W10" s="21">
        <f t="shared" si="8"/>
        <v>5</v>
      </c>
      <c r="X10" s="21">
        <f t="shared" si="9"/>
        <v>6</v>
      </c>
      <c r="Y10" s="21">
        <f t="shared" si="10"/>
        <v>11</v>
      </c>
      <c r="Z10" s="21">
        <f t="shared" si="11"/>
        <v>21</v>
      </c>
      <c r="AA10" s="21">
        <f t="shared" si="12"/>
        <v>58</v>
      </c>
      <c r="AE10" s="31"/>
      <c r="AF10"/>
    </row>
    <row r="11" spans="1:32" s="21" customFormat="1" ht="13" customHeight="1" x14ac:dyDescent="0.15">
      <c r="A11" s="23">
        <f t="shared" si="0"/>
        <v>69</v>
      </c>
      <c r="B11" s="26" t="s">
        <v>83</v>
      </c>
      <c r="C11" s="24" t="s">
        <v>10</v>
      </c>
      <c r="D11" s="25">
        <v>6</v>
      </c>
      <c r="E11" s="24">
        <v>9</v>
      </c>
      <c r="F11" s="25">
        <v>8</v>
      </c>
      <c r="G11" s="24">
        <v>4</v>
      </c>
      <c r="H11" s="26">
        <v>9</v>
      </c>
      <c r="I11" s="27"/>
      <c r="J11" s="26"/>
      <c r="K11" s="27"/>
      <c r="L11" s="57">
        <f t="shared" si="1"/>
        <v>4</v>
      </c>
      <c r="M11" s="17">
        <f t="shared" si="1"/>
        <v>6</v>
      </c>
      <c r="N11" s="17">
        <f t="shared" si="1"/>
        <v>8</v>
      </c>
      <c r="O11" s="20">
        <f t="shared" si="2"/>
        <v>45</v>
      </c>
      <c r="P11" s="22"/>
      <c r="Q11" s="21">
        <f t="shared" si="3"/>
        <v>4</v>
      </c>
      <c r="R11" s="21">
        <f t="shared" si="4"/>
        <v>6</v>
      </c>
      <c r="S11" s="21">
        <f t="shared" si="5"/>
        <v>8</v>
      </c>
      <c r="T11" s="21">
        <f t="shared" si="6"/>
        <v>45</v>
      </c>
      <c r="V11" s="21">
        <f t="shared" si="7"/>
        <v>4</v>
      </c>
      <c r="W11" s="21">
        <f t="shared" si="8"/>
        <v>6</v>
      </c>
      <c r="X11" s="21">
        <f t="shared" si="9"/>
        <v>8</v>
      </c>
      <c r="Y11" s="21">
        <f t="shared" si="10"/>
        <v>9</v>
      </c>
      <c r="Z11" s="21">
        <f t="shared" si="11"/>
        <v>9</v>
      </c>
      <c r="AA11" s="21">
        <f t="shared" si="12"/>
        <v>69</v>
      </c>
      <c r="AE11" s="31"/>
      <c r="AF11"/>
    </row>
    <row r="12" spans="1:32" s="21" customFormat="1" ht="13" customHeight="1" x14ac:dyDescent="0.15">
      <c r="A12" s="23">
        <f t="shared" si="0"/>
        <v>58</v>
      </c>
      <c r="B12" s="26" t="s">
        <v>84</v>
      </c>
      <c r="C12" s="24" t="s">
        <v>33</v>
      </c>
      <c r="D12" s="25">
        <v>7</v>
      </c>
      <c r="E12" s="24">
        <v>7</v>
      </c>
      <c r="F12" s="25">
        <v>7</v>
      </c>
      <c r="G12" s="24"/>
      <c r="H12" s="26">
        <v>5</v>
      </c>
      <c r="I12" s="27"/>
      <c r="J12" s="26"/>
      <c r="K12" s="27"/>
      <c r="L12" s="57">
        <f t="shared" si="1"/>
        <v>5</v>
      </c>
      <c r="M12" s="17">
        <f t="shared" si="1"/>
        <v>7</v>
      </c>
      <c r="N12" s="17">
        <f t="shared" si="1"/>
        <v>7</v>
      </c>
      <c r="O12" s="20">
        <f t="shared" si="2"/>
        <v>44</v>
      </c>
      <c r="P12" s="22"/>
      <c r="Q12" s="21">
        <f t="shared" si="3"/>
        <v>5</v>
      </c>
      <c r="R12" s="21">
        <f t="shared" si="4"/>
        <v>7</v>
      </c>
      <c r="S12" s="21">
        <f t="shared" si="5"/>
        <v>7</v>
      </c>
      <c r="T12" s="21">
        <f t="shared" si="6"/>
        <v>44</v>
      </c>
      <c r="V12" s="21">
        <f t="shared" si="7"/>
        <v>5</v>
      </c>
      <c r="W12" s="21">
        <f t="shared" si="8"/>
        <v>7</v>
      </c>
      <c r="X12" s="21">
        <f t="shared" si="9"/>
        <v>7</v>
      </c>
      <c r="Y12" s="21">
        <f t="shared" si="10"/>
        <v>7</v>
      </c>
      <c r="Z12" s="21">
        <f t="shared" si="11"/>
        <v>21</v>
      </c>
      <c r="AA12" s="21">
        <f t="shared" si="12"/>
        <v>58</v>
      </c>
      <c r="AE12" s="31"/>
      <c r="AF12"/>
    </row>
    <row r="13" spans="1:32" s="21" customFormat="1" ht="13" customHeight="1" x14ac:dyDescent="0.15">
      <c r="A13" s="23" t="str">
        <f t="shared" si="0"/>
        <v xml:space="preserve"> </v>
      </c>
      <c r="B13" s="26" t="s">
        <v>133</v>
      </c>
      <c r="C13" s="24" t="s">
        <v>115</v>
      </c>
      <c r="D13" s="25"/>
      <c r="E13" s="24">
        <v>8</v>
      </c>
      <c r="F13" s="25">
        <v>12</v>
      </c>
      <c r="G13" s="24"/>
      <c r="H13" s="26"/>
      <c r="I13" s="27">
        <v>5</v>
      </c>
      <c r="J13" s="26"/>
      <c r="K13" s="27"/>
      <c r="L13" s="57">
        <f t="shared" ref="L13:N20" si="13">IF(Q14&gt;20," ",Q14)</f>
        <v>5</v>
      </c>
      <c r="M13" s="17">
        <f t="shared" si="13"/>
        <v>8</v>
      </c>
      <c r="N13" s="17">
        <f t="shared" si="13"/>
        <v>12</v>
      </c>
      <c r="O13" s="20">
        <f t="shared" ref="O13:O20" si="14">IF(T14&lt;1," ",T14)</f>
        <v>38</v>
      </c>
      <c r="P13" s="22"/>
      <c r="Q13" s="21">
        <f>IF(COUNT(#REF!)&gt;0,SMALL(#REF!,1),21)</f>
        <v>21</v>
      </c>
      <c r="R13" s="21">
        <f>IF(COUNT(#REF!)&gt;1,SMALL(#REF!,2),21)</f>
        <v>21</v>
      </c>
      <c r="S13" s="21">
        <f>IF(COUNT(#REF!)&gt;2,SMALL(#REF!,3),21)</f>
        <v>21</v>
      </c>
      <c r="T13" s="21">
        <f t="shared" si="6"/>
        <v>0</v>
      </c>
      <c r="V13" s="21">
        <f>IF(COUNT(#REF!)&gt;0,SMALL(#REF!,1),21)</f>
        <v>21</v>
      </c>
      <c r="W13" s="21">
        <f>IF(COUNT(#REF!)&gt;1,SMALL(#REF!,2),21)</f>
        <v>21</v>
      </c>
      <c r="X13" s="21">
        <f>IF(COUNT(#REF!)&gt;2,SMALL(#REF!,3),21)</f>
        <v>21</v>
      </c>
      <c r="Y13" s="21">
        <f>IF(COUNT(#REF!)&gt;3,SMALL(#REF!,4),21)</f>
        <v>21</v>
      </c>
      <c r="Z13" s="21">
        <f>IF(COUNT(#REF!)&gt;4,SMALL(#REF!,5),21)</f>
        <v>21</v>
      </c>
      <c r="AA13" s="21">
        <f t="shared" si="12"/>
        <v>0</v>
      </c>
      <c r="AE13" s="31"/>
      <c r="AF13"/>
    </row>
    <row r="14" spans="1:32" s="21" customFormat="1" ht="13" customHeight="1" x14ac:dyDescent="0.15">
      <c r="A14" s="23">
        <f t="shared" si="0"/>
        <v>38</v>
      </c>
      <c r="B14" s="26" t="s">
        <v>114</v>
      </c>
      <c r="C14" s="24" t="s">
        <v>115</v>
      </c>
      <c r="D14" s="25"/>
      <c r="E14" s="24">
        <v>6</v>
      </c>
      <c r="F14" s="25">
        <v>6</v>
      </c>
      <c r="G14" s="24"/>
      <c r="H14" s="26"/>
      <c r="I14" s="27"/>
      <c r="J14" s="26"/>
      <c r="K14" s="27"/>
      <c r="L14" s="57">
        <f t="shared" si="13"/>
        <v>6</v>
      </c>
      <c r="M14" s="17">
        <f t="shared" si="13"/>
        <v>6</v>
      </c>
      <c r="N14" s="17" t="str">
        <f t="shared" si="13"/>
        <v xml:space="preserve"> </v>
      </c>
      <c r="O14" s="20">
        <f t="shared" si="14"/>
        <v>30</v>
      </c>
      <c r="P14" s="22"/>
      <c r="Q14" s="21">
        <f t="shared" ref="Q14:Q26" si="15">IF(COUNT(D13:K13)&gt;0,SMALL(D13:K13,1),21)</f>
        <v>5</v>
      </c>
      <c r="R14" s="21">
        <f t="shared" ref="R14:R26" si="16">IF(COUNT(D13:K13)&gt;1,SMALL(D13:K13,2),21)</f>
        <v>8</v>
      </c>
      <c r="S14" s="21">
        <f t="shared" ref="S14:S26" si="17">IF(COUNT(D13:K13)&gt;2,SMALL(D13:K13,3),21)</f>
        <v>12</v>
      </c>
      <c r="T14" s="21">
        <f t="shared" si="6"/>
        <v>38</v>
      </c>
      <c r="V14" s="21">
        <f t="shared" ref="V14:V26" si="18">IF(COUNT(D13:K13)&gt;0,SMALL(D13:K13,1),21)</f>
        <v>5</v>
      </c>
      <c r="W14" s="21">
        <f t="shared" ref="W14:W26" si="19">IF(COUNT(D13:K13)&gt;1,SMALL(D13:K13,2),21)</f>
        <v>8</v>
      </c>
      <c r="X14" s="21">
        <f t="shared" ref="X14:X26" si="20">IF(COUNT(D13:K13)&gt;2,SMALL(D13:K13,3),21)</f>
        <v>12</v>
      </c>
      <c r="Y14" s="21">
        <f t="shared" ref="Y14:Y26" si="21">IF(COUNT(D13:K13)&gt;3,SMALL(D13:K13,4),21)</f>
        <v>21</v>
      </c>
      <c r="Z14" s="21">
        <f t="shared" ref="Z14:Z26" si="22">IF(COUNT(D13:K13)&gt;4,SMALL(D13:K13,5),21)</f>
        <v>21</v>
      </c>
      <c r="AA14" s="21">
        <f t="shared" si="12"/>
        <v>38</v>
      </c>
      <c r="AE14" s="31"/>
      <c r="AF14"/>
    </row>
    <row r="15" spans="1:32" s="21" customFormat="1" ht="13" customHeight="1" x14ac:dyDescent="0.15">
      <c r="A15" s="23">
        <f t="shared" si="0"/>
        <v>30</v>
      </c>
      <c r="B15" s="26" t="s">
        <v>117</v>
      </c>
      <c r="C15" s="24"/>
      <c r="D15" s="25"/>
      <c r="E15" s="24">
        <v>12</v>
      </c>
      <c r="F15" s="25">
        <v>9</v>
      </c>
      <c r="G15" s="24"/>
      <c r="H15" s="26"/>
      <c r="I15" s="27"/>
      <c r="J15" s="26"/>
      <c r="K15" s="27"/>
      <c r="L15" s="57">
        <f t="shared" si="13"/>
        <v>9</v>
      </c>
      <c r="M15" s="17">
        <f t="shared" si="13"/>
        <v>12</v>
      </c>
      <c r="N15" s="17" t="str">
        <f t="shared" si="13"/>
        <v xml:space="preserve"> </v>
      </c>
      <c r="O15" s="20">
        <f t="shared" si="14"/>
        <v>21</v>
      </c>
      <c r="P15" s="22"/>
      <c r="Q15" s="21">
        <f t="shared" si="15"/>
        <v>6</v>
      </c>
      <c r="R15" s="21">
        <f t="shared" si="16"/>
        <v>6</v>
      </c>
      <c r="S15" s="21">
        <f t="shared" si="17"/>
        <v>21</v>
      </c>
      <c r="T15" s="21">
        <f t="shared" si="6"/>
        <v>30</v>
      </c>
      <c r="V15" s="21">
        <f t="shared" si="18"/>
        <v>6</v>
      </c>
      <c r="W15" s="21">
        <f t="shared" si="19"/>
        <v>6</v>
      </c>
      <c r="X15" s="21">
        <f t="shared" si="20"/>
        <v>21</v>
      </c>
      <c r="Y15" s="21">
        <f t="shared" si="21"/>
        <v>21</v>
      </c>
      <c r="Z15" s="21">
        <f t="shared" si="22"/>
        <v>21</v>
      </c>
      <c r="AA15" s="21">
        <f t="shared" si="12"/>
        <v>30</v>
      </c>
      <c r="AE15" s="31"/>
      <c r="AF15"/>
    </row>
    <row r="16" spans="1:32" s="21" customFormat="1" ht="13" customHeight="1" x14ac:dyDescent="0.15">
      <c r="A16" s="23">
        <f t="shared" si="0"/>
        <v>21</v>
      </c>
      <c r="B16" s="26" t="s">
        <v>116</v>
      </c>
      <c r="C16" s="24" t="s">
        <v>115</v>
      </c>
      <c r="D16" s="25"/>
      <c r="E16" s="24">
        <v>11</v>
      </c>
      <c r="F16" s="25">
        <v>10</v>
      </c>
      <c r="G16" s="24"/>
      <c r="H16" s="26"/>
      <c r="I16" s="27"/>
      <c r="J16" s="26"/>
      <c r="K16" s="27"/>
      <c r="L16" s="57">
        <f t="shared" si="13"/>
        <v>10</v>
      </c>
      <c r="M16" s="17">
        <f t="shared" si="13"/>
        <v>11</v>
      </c>
      <c r="N16" s="17" t="str">
        <f t="shared" si="13"/>
        <v xml:space="preserve"> </v>
      </c>
      <c r="O16" s="20">
        <f t="shared" si="14"/>
        <v>21</v>
      </c>
      <c r="P16" s="22"/>
      <c r="Q16" s="21">
        <f t="shared" si="15"/>
        <v>9</v>
      </c>
      <c r="R16" s="21">
        <f t="shared" si="16"/>
        <v>12</v>
      </c>
      <c r="S16" s="21">
        <f t="shared" si="17"/>
        <v>21</v>
      </c>
      <c r="T16" s="21">
        <f t="shared" si="6"/>
        <v>21</v>
      </c>
      <c r="V16" s="21">
        <f t="shared" si="18"/>
        <v>9</v>
      </c>
      <c r="W16" s="21">
        <f t="shared" si="19"/>
        <v>12</v>
      </c>
      <c r="X16" s="21">
        <f t="shared" si="20"/>
        <v>21</v>
      </c>
      <c r="Y16" s="21">
        <f t="shared" si="21"/>
        <v>21</v>
      </c>
      <c r="Z16" s="21">
        <f t="shared" si="22"/>
        <v>21</v>
      </c>
      <c r="AA16" s="21">
        <f t="shared" si="12"/>
        <v>21</v>
      </c>
      <c r="AE16" s="31"/>
      <c r="AF16"/>
    </row>
    <row r="17" spans="1:32" s="21" customFormat="1" ht="13" customHeight="1" x14ac:dyDescent="0.15">
      <c r="A17" s="23">
        <f t="shared" si="0"/>
        <v>21</v>
      </c>
      <c r="B17" s="26" t="s">
        <v>113</v>
      </c>
      <c r="C17" s="24" t="s">
        <v>7</v>
      </c>
      <c r="D17" s="25"/>
      <c r="E17" s="24">
        <v>3</v>
      </c>
      <c r="F17" s="25"/>
      <c r="G17" s="24"/>
      <c r="H17" s="26"/>
      <c r="I17" s="27"/>
      <c r="J17" s="26"/>
      <c r="K17" s="27"/>
      <c r="L17" s="57">
        <f t="shared" si="13"/>
        <v>3</v>
      </c>
      <c r="M17" s="17" t="str">
        <f t="shared" si="13"/>
        <v xml:space="preserve"> </v>
      </c>
      <c r="N17" s="17" t="str">
        <f t="shared" si="13"/>
        <v xml:space="preserve"> </v>
      </c>
      <c r="O17" s="20">
        <f t="shared" si="14"/>
        <v>18</v>
      </c>
      <c r="P17" s="22"/>
      <c r="Q17" s="21">
        <f t="shared" si="15"/>
        <v>10</v>
      </c>
      <c r="R17" s="21">
        <f t="shared" si="16"/>
        <v>11</v>
      </c>
      <c r="S17" s="21">
        <f t="shared" si="17"/>
        <v>21</v>
      </c>
      <c r="T17" s="21">
        <f t="shared" si="6"/>
        <v>21</v>
      </c>
      <c r="V17" s="21">
        <f t="shared" si="18"/>
        <v>10</v>
      </c>
      <c r="W17" s="21">
        <f t="shared" si="19"/>
        <v>11</v>
      </c>
      <c r="X17" s="21">
        <f t="shared" si="20"/>
        <v>21</v>
      </c>
      <c r="Y17" s="21">
        <f t="shared" si="21"/>
        <v>21</v>
      </c>
      <c r="Z17" s="21">
        <f t="shared" si="22"/>
        <v>21</v>
      </c>
      <c r="AA17" s="21">
        <f t="shared" si="12"/>
        <v>21</v>
      </c>
      <c r="AE17" s="31"/>
      <c r="AF17"/>
    </row>
    <row r="18" spans="1:32" s="21" customFormat="1" ht="13" customHeight="1" x14ac:dyDescent="0.15">
      <c r="A18" s="23">
        <f t="shared" si="0"/>
        <v>18</v>
      </c>
      <c r="B18" s="26" t="s">
        <v>159</v>
      </c>
      <c r="C18" s="24" t="s">
        <v>33</v>
      </c>
      <c r="D18" s="25"/>
      <c r="E18" s="24"/>
      <c r="F18" s="25"/>
      <c r="G18" s="24"/>
      <c r="H18" s="26">
        <v>7</v>
      </c>
      <c r="I18" s="27"/>
      <c r="J18" s="26"/>
      <c r="K18" s="27"/>
      <c r="L18" s="57">
        <f t="shared" si="13"/>
        <v>7</v>
      </c>
      <c r="M18" s="17" t="str">
        <f t="shared" si="13"/>
        <v xml:space="preserve"> </v>
      </c>
      <c r="N18" s="17" t="str">
        <f t="shared" si="13"/>
        <v xml:space="preserve"> </v>
      </c>
      <c r="O18" s="20">
        <f t="shared" si="14"/>
        <v>14</v>
      </c>
      <c r="P18" s="22"/>
      <c r="Q18" s="21">
        <f t="shared" si="15"/>
        <v>3</v>
      </c>
      <c r="R18" s="21">
        <f t="shared" si="16"/>
        <v>21</v>
      </c>
      <c r="S18" s="21">
        <f t="shared" si="17"/>
        <v>21</v>
      </c>
      <c r="T18" s="21">
        <f t="shared" si="6"/>
        <v>18</v>
      </c>
      <c r="V18" s="21">
        <f t="shared" si="18"/>
        <v>3</v>
      </c>
      <c r="W18" s="21">
        <f t="shared" si="19"/>
        <v>21</v>
      </c>
      <c r="X18" s="21">
        <f t="shared" si="20"/>
        <v>21</v>
      </c>
      <c r="Y18" s="21">
        <f t="shared" si="21"/>
        <v>21</v>
      </c>
      <c r="Z18" s="21">
        <f t="shared" si="22"/>
        <v>21</v>
      </c>
      <c r="AA18" s="21">
        <f t="shared" si="12"/>
        <v>18</v>
      </c>
      <c r="AE18" s="31"/>
      <c r="AF18"/>
    </row>
    <row r="19" spans="1:32" s="21" customFormat="1" ht="13" customHeight="1" x14ac:dyDescent="0.15">
      <c r="A19" s="23">
        <f t="shared" si="0"/>
        <v>14</v>
      </c>
      <c r="B19" s="26" t="s">
        <v>160</v>
      </c>
      <c r="C19" s="24" t="s">
        <v>33</v>
      </c>
      <c r="D19" s="25"/>
      <c r="E19" s="24"/>
      <c r="F19" s="25"/>
      <c r="G19" s="24"/>
      <c r="H19" s="26">
        <v>8</v>
      </c>
      <c r="I19" s="27"/>
      <c r="J19" s="26"/>
      <c r="K19" s="27"/>
      <c r="L19" s="57">
        <f t="shared" si="13"/>
        <v>8</v>
      </c>
      <c r="M19" s="17" t="str">
        <f t="shared" si="13"/>
        <v xml:space="preserve"> </v>
      </c>
      <c r="N19" s="17" t="str">
        <f t="shared" si="13"/>
        <v xml:space="preserve"> </v>
      </c>
      <c r="O19" s="20">
        <f t="shared" si="14"/>
        <v>13</v>
      </c>
      <c r="P19" s="22"/>
      <c r="Q19" s="21">
        <f t="shared" si="15"/>
        <v>7</v>
      </c>
      <c r="R19" s="21">
        <f t="shared" si="16"/>
        <v>21</v>
      </c>
      <c r="S19" s="21">
        <f t="shared" si="17"/>
        <v>21</v>
      </c>
      <c r="T19" s="21">
        <f t="shared" si="6"/>
        <v>14</v>
      </c>
      <c r="V19" s="21">
        <f t="shared" si="18"/>
        <v>7</v>
      </c>
      <c r="W19" s="21">
        <f t="shared" si="19"/>
        <v>21</v>
      </c>
      <c r="X19" s="21">
        <f t="shared" si="20"/>
        <v>21</v>
      </c>
      <c r="Y19" s="21">
        <f t="shared" si="21"/>
        <v>21</v>
      </c>
      <c r="Z19" s="21">
        <f t="shared" si="22"/>
        <v>21</v>
      </c>
      <c r="AA19" s="21">
        <f t="shared" si="12"/>
        <v>14</v>
      </c>
      <c r="AE19" s="31"/>
      <c r="AF19"/>
    </row>
    <row r="20" spans="1:32" s="21" customFormat="1" ht="13" customHeight="1" x14ac:dyDescent="0.15">
      <c r="A20" s="23">
        <f t="shared" si="0"/>
        <v>13</v>
      </c>
      <c r="B20" s="26" t="s">
        <v>118</v>
      </c>
      <c r="C20" s="24" t="s">
        <v>115</v>
      </c>
      <c r="D20" s="25"/>
      <c r="E20" s="24">
        <v>13</v>
      </c>
      <c r="F20" s="25"/>
      <c r="G20" s="24"/>
      <c r="H20" s="26"/>
      <c r="I20" s="27"/>
      <c r="J20" s="26"/>
      <c r="K20" s="27"/>
      <c r="L20" s="57">
        <f t="shared" si="13"/>
        <v>13</v>
      </c>
      <c r="M20" s="17" t="str">
        <f t="shared" si="13"/>
        <v xml:space="preserve"> </v>
      </c>
      <c r="N20" s="17" t="str">
        <f t="shared" si="13"/>
        <v xml:space="preserve"> </v>
      </c>
      <c r="O20" s="20">
        <f t="shared" si="14"/>
        <v>8</v>
      </c>
      <c r="P20" s="22"/>
      <c r="Q20" s="21">
        <f t="shared" si="15"/>
        <v>8</v>
      </c>
      <c r="R20" s="21">
        <f t="shared" si="16"/>
        <v>21</v>
      </c>
      <c r="S20" s="21">
        <f t="shared" si="17"/>
        <v>21</v>
      </c>
      <c r="T20" s="21">
        <f t="shared" si="6"/>
        <v>13</v>
      </c>
      <c r="V20" s="21">
        <f t="shared" si="18"/>
        <v>8</v>
      </c>
      <c r="W20" s="21">
        <f t="shared" si="19"/>
        <v>21</v>
      </c>
      <c r="X20" s="21">
        <f t="shared" si="20"/>
        <v>21</v>
      </c>
      <c r="Y20" s="21">
        <f t="shared" si="21"/>
        <v>21</v>
      </c>
      <c r="Z20" s="21">
        <f t="shared" si="22"/>
        <v>21</v>
      </c>
      <c r="AA20" s="21">
        <f t="shared" si="12"/>
        <v>13</v>
      </c>
      <c r="AE20" s="31"/>
      <c r="AF20"/>
    </row>
    <row r="21" spans="1:32" s="21" customFormat="1" ht="13" customHeight="1" x14ac:dyDescent="0.15">
      <c r="A21" s="23">
        <f t="shared" si="0"/>
        <v>8</v>
      </c>
      <c r="B21" s="26"/>
      <c r="C21" s="24"/>
      <c r="D21" s="25"/>
      <c r="E21" s="24"/>
      <c r="F21" s="25"/>
      <c r="G21" s="24"/>
      <c r="H21" s="26"/>
      <c r="I21" s="27"/>
      <c r="J21" s="26"/>
      <c r="K21" s="27"/>
      <c r="L21" s="57" t="str">
        <f t="shared" ref="L21:L24" si="23">IF(Q22&gt;20," ",Q22)</f>
        <v xml:space="preserve"> </v>
      </c>
      <c r="M21" s="17" t="str">
        <f t="shared" ref="M21:M24" si="24">IF(R22&gt;20," ",R22)</f>
        <v xml:space="preserve"> </v>
      </c>
      <c r="N21" s="17" t="str">
        <f t="shared" ref="N21:N24" si="25">IF(S22&gt;20," ",S22)</f>
        <v xml:space="preserve"> </v>
      </c>
      <c r="O21" s="20" t="str">
        <f t="shared" ref="O21:O24" si="26">IF(T22&lt;1," ",T22)</f>
        <v xml:space="preserve"> </v>
      </c>
      <c r="P21" s="22"/>
      <c r="Q21" s="21">
        <f t="shared" si="15"/>
        <v>13</v>
      </c>
      <c r="R21" s="21">
        <f t="shared" si="16"/>
        <v>21</v>
      </c>
      <c r="S21" s="21">
        <f t="shared" si="17"/>
        <v>21</v>
      </c>
      <c r="T21" s="21">
        <f t="shared" si="6"/>
        <v>8</v>
      </c>
      <c r="V21" s="21">
        <f t="shared" si="18"/>
        <v>13</v>
      </c>
      <c r="W21" s="21">
        <f t="shared" si="19"/>
        <v>21</v>
      </c>
      <c r="X21" s="21">
        <f t="shared" si="20"/>
        <v>21</v>
      </c>
      <c r="Y21" s="21">
        <f t="shared" si="21"/>
        <v>21</v>
      </c>
      <c r="Z21" s="21">
        <f t="shared" si="22"/>
        <v>21</v>
      </c>
      <c r="AA21" s="21">
        <f t="shared" si="12"/>
        <v>8</v>
      </c>
      <c r="AE21" s="31"/>
      <c r="AF21"/>
    </row>
    <row r="22" spans="1:32" s="21" customFormat="1" ht="13" customHeight="1" x14ac:dyDescent="0.15">
      <c r="A22" s="23" t="str">
        <f t="shared" ref="A22:A25" si="27">IF(AA22&lt;1," ",AA22)</f>
        <v xml:space="preserve"> </v>
      </c>
      <c r="B22" s="26"/>
      <c r="C22" s="24"/>
      <c r="D22" s="25"/>
      <c r="E22" s="24"/>
      <c r="F22" s="25"/>
      <c r="G22" s="24"/>
      <c r="H22" s="26"/>
      <c r="I22" s="27"/>
      <c r="J22" s="26"/>
      <c r="K22" s="27"/>
      <c r="L22" s="57" t="str">
        <f t="shared" si="23"/>
        <v xml:space="preserve"> </v>
      </c>
      <c r="M22" s="17" t="str">
        <f t="shared" si="24"/>
        <v xml:space="preserve"> </v>
      </c>
      <c r="N22" s="17" t="str">
        <f t="shared" si="25"/>
        <v xml:space="preserve"> </v>
      </c>
      <c r="O22" s="20" t="str">
        <f t="shared" si="26"/>
        <v xml:space="preserve"> </v>
      </c>
      <c r="P22" s="22"/>
      <c r="Q22" s="21">
        <f t="shared" si="15"/>
        <v>21</v>
      </c>
      <c r="R22" s="21">
        <f t="shared" si="16"/>
        <v>21</v>
      </c>
      <c r="S22" s="21">
        <f t="shared" si="17"/>
        <v>21</v>
      </c>
      <c r="T22" s="21">
        <f t="shared" ref="T22:T25" si="28">21*3-Q22-R22-S22-((3-COUNT(Q22:S22))*21)</f>
        <v>0</v>
      </c>
      <c r="V22" s="21">
        <f t="shared" si="18"/>
        <v>21</v>
      </c>
      <c r="W22" s="21">
        <f t="shared" si="19"/>
        <v>21</v>
      </c>
      <c r="X22" s="21">
        <f t="shared" si="20"/>
        <v>21</v>
      </c>
      <c r="Y22" s="21">
        <f t="shared" si="21"/>
        <v>21</v>
      </c>
      <c r="Z22" s="21">
        <f t="shared" si="22"/>
        <v>21</v>
      </c>
      <c r="AA22" s="21">
        <f t="shared" ref="AA22:AA25" si="29">21*5-V22-W22-X22-Y22-Z22-((5-COUNT(V22:Z22))*21)</f>
        <v>0</v>
      </c>
      <c r="AE22" s="31"/>
      <c r="AF22"/>
    </row>
    <row r="23" spans="1:32" s="21" customFormat="1" ht="13" customHeight="1" x14ac:dyDescent="0.15">
      <c r="A23" s="23" t="str">
        <f t="shared" si="27"/>
        <v xml:space="preserve"> </v>
      </c>
      <c r="B23" s="26"/>
      <c r="C23" s="24"/>
      <c r="D23" s="25"/>
      <c r="E23" s="24"/>
      <c r="F23" s="25"/>
      <c r="G23" s="24"/>
      <c r="H23" s="26"/>
      <c r="I23" s="27"/>
      <c r="J23" s="26"/>
      <c r="K23" s="27"/>
      <c r="L23" s="57" t="str">
        <f t="shared" si="23"/>
        <v xml:space="preserve"> </v>
      </c>
      <c r="M23" s="17" t="str">
        <f t="shared" si="24"/>
        <v xml:space="preserve"> </v>
      </c>
      <c r="N23" s="17" t="str">
        <f t="shared" si="25"/>
        <v xml:space="preserve"> </v>
      </c>
      <c r="O23" s="20" t="str">
        <f t="shared" si="26"/>
        <v xml:space="preserve"> </v>
      </c>
      <c r="P23" s="22"/>
      <c r="Q23" s="21">
        <f t="shared" si="15"/>
        <v>21</v>
      </c>
      <c r="R23" s="21">
        <f t="shared" si="16"/>
        <v>21</v>
      </c>
      <c r="S23" s="21">
        <f t="shared" si="17"/>
        <v>21</v>
      </c>
      <c r="T23" s="21">
        <f t="shared" si="28"/>
        <v>0</v>
      </c>
      <c r="V23" s="21">
        <f t="shared" si="18"/>
        <v>21</v>
      </c>
      <c r="W23" s="21">
        <f t="shared" si="19"/>
        <v>21</v>
      </c>
      <c r="X23" s="21">
        <f t="shared" si="20"/>
        <v>21</v>
      </c>
      <c r="Y23" s="21">
        <f t="shared" si="21"/>
        <v>21</v>
      </c>
      <c r="Z23" s="21">
        <f t="shared" si="22"/>
        <v>21</v>
      </c>
      <c r="AA23" s="21">
        <f t="shared" si="29"/>
        <v>0</v>
      </c>
      <c r="AE23" s="31"/>
      <c r="AF23"/>
    </row>
    <row r="24" spans="1:32" s="21" customFormat="1" ht="13" customHeight="1" x14ac:dyDescent="0.15">
      <c r="A24" s="23" t="str">
        <f t="shared" si="27"/>
        <v xml:space="preserve"> </v>
      </c>
      <c r="B24" s="26"/>
      <c r="C24" s="24"/>
      <c r="D24" s="25"/>
      <c r="E24" s="24"/>
      <c r="F24" s="25"/>
      <c r="G24" s="24"/>
      <c r="H24" s="26"/>
      <c r="I24" s="27"/>
      <c r="J24" s="26"/>
      <c r="K24" s="27"/>
      <c r="L24" s="57" t="str">
        <f t="shared" si="23"/>
        <v xml:space="preserve"> </v>
      </c>
      <c r="M24" s="17" t="str">
        <f t="shared" si="24"/>
        <v xml:space="preserve"> </v>
      </c>
      <c r="N24" s="17" t="str">
        <f t="shared" si="25"/>
        <v xml:space="preserve"> </v>
      </c>
      <c r="O24" s="20" t="str">
        <f t="shared" si="26"/>
        <v xml:space="preserve"> </v>
      </c>
      <c r="P24" s="22"/>
      <c r="Q24" s="21">
        <f t="shared" si="15"/>
        <v>21</v>
      </c>
      <c r="R24" s="21">
        <f t="shared" si="16"/>
        <v>21</v>
      </c>
      <c r="S24" s="21">
        <f t="shared" si="17"/>
        <v>21</v>
      </c>
      <c r="T24" s="21">
        <f t="shared" si="28"/>
        <v>0</v>
      </c>
      <c r="V24" s="21">
        <f t="shared" si="18"/>
        <v>21</v>
      </c>
      <c r="W24" s="21">
        <f t="shared" si="19"/>
        <v>21</v>
      </c>
      <c r="X24" s="21">
        <f t="shared" si="20"/>
        <v>21</v>
      </c>
      <c r="Y24" s="21">
        <f t="shared" si="21"/>
        <v>21</v>
      </c>
      <c r="Z24" s="21">
        <f t="shared" si="22"/>
        <v>21</v>
      </c>
      <c r="AA24" s="21">
        <f t="shared" si="29"/>
        <v>0</v>
      </c>
      <c r="AE24" s="31"/>
      <c r="AF24"/>
    </row>
    <row r="25" spans="1:32" s="21" customFormat="1" ht="13" customHeight="1" thickBot="1" x14ac:dyDescent="0.2">
      <c r="A25" s="23" t="str">
        <f t="shared" si="27"/>
        <v xml:space="preserve"> </v>
      </c>
      <c r="B25" s="75"/>
      <c r="C25" s="55"/>
      <c r="D25" s="76"/>
      <c r="E25" s="55"/>
      <c r="F25" s="76"/>
      <c r="G25" s="55"/>
      <c r="H25" s="75"/>
      <c r="I25" s="77"/>
      <c r="J25" s="26"/>
      <c r="K25" s="27"/>
      <c r="L25" s="42" t="str">
        <f t="shared" ref="L25" si="30">IF(Q26&gt;20," ",Q26)</f>
        <v xml:space="preserve"> </v>
      </c>
      <c r="M25" s="43" t="str">
        <f t="shared" ref="M25" si="31">IF(R26&gt;20," ",R26)</f>
        <v xml:space="preserve"> </v>
      </c>
      <c r="N25" s="43" t="str">
        <f t="shared" ref="N25" si="32">IF(S26&gt;20," ",S26)</f>
        <v xml:space="preserve"> </v>
      </c>
      <c r="O25" s="72" t="str">
        <f t="shared" ref="O25" si="33">IF(T26&lt;1," ",T26)</f>
        <v xml:space="preserve"> </v>
      </c>
      <c r="P25" s="22"/>
      <c r="Q25" s="21">
        <f t="shared" si="15"/>
        <v>21</v>
      </c>
      <c r="R25" s="21">
        <f t="shared" si="16"/>
        <v>21</v>
      </c>
      <c r="S25" s="21">
        <f t="shared" si="17"/>
        <v>21</v>
      </c>
      <c r="T25" s="21">
        <f t="shared" si="28"/>
        <v>0</v>
      </c>
      <c r="V25" s="21">
        <f t="shared" si="18"/>
        <v>21</v>
      </c>
      <c r="W25" s="21">
        <f t="shared" si="19"/>
        <v>21</v>
      </c>
      <c r="X25" s="21">
        <f t="shared" si="20"/>
        <v>21</v>
      </c>
      <c r="Y25" s="21">
        <f t="shared" si="21"/>
        <v>21</v>
      </c>
      <c r="Z25" s="21">
        <f t="shared" si="22"/>
        <v>21</v>
      </c>
      <c r="AA25" s="21">
        <f t="shared" si="29"/>
        <v>0</v>
      </c>
      <c r="AE25" s="31"/>
      <c r="AF25"/>
    </row>
    <row r="26" spans="1:32" ht="13" customHeight="1" thickBot="1" x14ac:dyDescent="0.2">
      <c r="A26" s="30"/>
      <c r="P26" s="22"/>
      <c r="Q26" s="21">
        <f t="shared" si="15"/>
        <v>21</v>
      </c>
      <c r="R26" s="21">
        <f t="shared" si="16"/>
        <v>21</v>
      </c>
      <c r="S26" s="21">
        <f t="shared" si="17"/>
        <v>21</v>
      </c>
      <c r="T26" s="21">
        <f t="shared" ref="T26" si="34">21*3-Q26-R26-S26-((3-COUNT(Q26:S26))*21)</f>
        <v>0</v>
      </c>
      <c r="U26" s="21"/>
      <c r="V26" s="21">
        <f t="shared" si="18"/>
        <v>21</v>
      </c>
      <c r="W26" s="21">
        <f t="shared" si="19"/>
        <v>21</v>
      </c>
      <c r="X26" s="21">
        <f t="shared" si="20"/>
        <v>21</v>
      </c>
      <c r="Y26" s="21">
        <f t="shared" si="21"/>
        <v>21</v>
      </c>
      <c r="Z26" s="21">
        <f t="shared" si="22"/>
        <v>21</v>
      </c>
      <c r="AA26" s="21">
        <f t="shared" ref="AA26" si="35">21*5-V26-W26-X26-Y26-Z26-((5-COUNT(V26:Z26))*21)</f>
        <v>0</v>
      </c>
      <c r="AB26" s="21"/>
      <c r="AC26" s="21"/>
      <c r="AD26" s="21"/>
      <c r="AE26" s="31"/>
    </row>
    <row r="27" spans="1:32" ht="13" customHeight="1" x14ac:dyDescent="0.15"/>
    <row r="28" spans="1:32" ht="13" customHeight="1" x14ac:dyDescent="0.15"/>
    <row r="29" spans="1:32" ht="13" customHeight="1" x14ac:dyDescent="0.15"/>
    <row r="30" spans="1:32" ht="13" customHeight="1" x14ac:dyDescent="0.15"/>
    <row r="31" spans="1:32" ht="13" customHeight="1" x14ac:dyDescent="0.15"/>
    <row r="32" spans="1: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</sheetData>
  <sortState xmlns:xlrd2="http://schemas.microsoft.com/office/spreadsheetml/2017/richdata2" ref="B5:O20">
    <sortCondition descending="1" ref="O5:O20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fitToHeight="2" orientation="landscape" verticalDpi="0" r:id="rId1"/>
  <headerFooter alignWithMargins="0">
    <oddFooter>&amp;C&amp;"Verdana,Normal"www.oslosportsfiskere.no/isfiske/NC2007.xls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AF15"/>
  <sheetViews>
    <sheetView topLeftCell="B1" workbookViewId="0">
      <selection activeCell="C21" sqref="C21"/>
    </sheetView>
  </sheetViews>
  <sheetFormatPr baseColWidth="10" defaultRowHeight="13" x14ac:dyDescent="0.15"/>
  <cols>
    <col min="1" max="1" width="6.796875" hidden="1" customWidth="1"/>
    <col min="2" max="2" width="24.19921875" customWidth="1"/>
    <col min="3" max="3" width="26.3984375" customWidth="1"/>
    <col min="7" max="9" width="16.3984375" customWidth="1"/>
    <col min="10" max="10" width="2.59765625" hidden="1" customWidth="1"/>
    <col min="11" max="11" width="2.796875" hidden="1" customWidth="1"/>
    <col min="12" max="12" width="3.59765625" customWidth="1"/>
    <col min="13" max="14" width="3.796875" customWidth="1"/>
    <col min="15" max="15" width="5.3984375" customWidth="1"/>
    <col min="16" max="16" width="3.796875" style="16" customWidth="1"/>
    <col min="17" max="17" width="3.3984375" hidden="1" customWidth="1"/>
    <col min="18" max="19" width="3.59765625" hidden="1" customWidth="1"/>
    <col min="20" max="20" width="4.796875" hidden="1" customWidth="1"/>
    <col min="21" max="21" width="4" hidden="1" customWidth="1"/>
    <col min="22" max="25" width="3.3984375" hidden="1" customWidth="1"/>
    <col min="26" max="26" width="3.19921875" hidden="1" customWidth="1"/>
    <col min="27" max="27" width="5.19921875" hidden="1" customWidth="1"/>
  </cols>
  <sheetData>
    <row r="1" spans="1:32" s="21" customFormat="1" ht="29" thickBot="1" x14ac:dyDescent="0.35">
      <c r="A1" s="104" t="s">
        <v>175</v>
      </c>
      <c r="B1" s="105"/>
      <c r="C1" s="105"/>
      <c r="D1" s="105"/>
      <c r="E1" s="105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6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6"/>
      <c r="AD2" s="106"/>
      <c r="AE2" s="106"/>
      <c r="AF2" s="106"/>
    </row>
    <row r="3" spans="1:32" s="21" customFormat="1" x14ac:dyDescent="0.15">
      <c r="A3" s="29"/>
      <c r="B3" s="38"/>
      <c r="C3" s="38"/>
      <c r="D3" s="58" t="s">
        <v>54</v>
      </c>
      <c r="E3" s="58" t="s">
        <v>55</v>
      </c>
      <c r="F3" s="58" t="s">
        <v>56</v>
      </c>
      <c r="G3" s="58" t="s">
        <v>24</v>
      </c>
      <c r="H3" s="58" t="s">
        <v>57</v>
      </c>
      <c r="I3" s="58" t="s">
        <v>58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4" thickBot="1" x14ac:dyDescent="0.2">
      <c r="A4" s="42" t="s">
        <v>0</v>
      </c>
      <c r="B4" s="43" t="s">
        <v>1</v>
      </c>
      <c r="C4" s="43" t="s">
        <v>2</v>
      </c>
      <c r="D4" s="15">
        <v>45641</v>
      </c>
      <c r="E4" s="15">
        <v>45655</v>
      </c>
      <c r="F4" s="15">
        <v>45662</v>
      </c>
      <c r="G4" s="15">
        <v>45676</v>
      </c>
      <c r="H4" s="15">
        <v>45690</v>
      </c>
      <c r="I4" s="15">
        <v>45704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x14ac:dyDescent="0.15">
      <c r="A5" s="62">
        <f>IF(AA5&lt;1," ",AA5)</f>
        <v>20</v>
      </c>
      <c r="B5" s="19" t="s">
        <v>41</v>
      </c>
      <c r="C5" s="17" t="s">
        <v>65</v>
      </c>
      <c r="D5" s="18">
        <v>1</v>
      </c>
      <c r="E5" s="17"/>
      <c r="F5" s="18"/>
      <c r="G5" s="17"/>
      <c r="H5" s="19"/>
      <c r="I5" s="65"/>
      <c r="J5" s="19"/>
      <c r="K5" s="18"/>
      <c r="L5" s="62">
        <f t="shared" ref="L5:N5" si="0">IF(Q5&gt;20," ",Q5)</f>
        <v>1</v>
      </c>
      <c r="M5" s="63" t="str">
        <f t="shared" si="0"/>
        <v xml:space="preserve"> </v>
      </c>
      <c r="N5" s="63" t="str">
        <f t="shared" si="0"/>
        <v xml:space="preserve"> </v>
      </c>
      <c r="O5" s="64">
        <f>IF(T5&lt;1," ",T5)</f>
        <v>20</v>
      </c>
      <c r="P5" s="68"/>
      <c r="Q5" s="31">
        <f>IF(COUNT(D5:K5)&gt;0,SMALL(D5:K5,1),21)</f>
        <v>1</v>
      </c>
      <c r="R5" s="31">
        <f>IF(COUNT(D5:K5)&gt;1,SMALL(D5:K5,2),21)</f>
        <v>21</v>
      </c>
      <c r="S5" s="31">
        <f>IF(COUNT(D5:K5)&gt;2,SMALL(D5:K5,3),21)</f>
        <v>21</v>
      </c>
      <c r="T5" s="31">
        <f>21*3-Q5-R5-S5-((3-COUNT(Q5:S5))*21)</f>
        <v>20</v>
      </c>
      <c r="V5" s="31">
        <f>IF(COUNT(D5:K5)&gt;0,SMALL(D5:K5,1),21)</f>
        <v>1</v>
      </c>
      <c r="W5" s="31">
        <f>IF(COUNT(D5:K5)&gt;1,SMALL(D5:K5,2),21)</f>
        <v>21</v>
      </c>
      <c r="X5" s="31">
        <f>IF(COUNT(D5:K5)&gt;2,SMALL(D5:K5,3),21)</f>
        <v>21</v>
      </c>
      <c r="Y5" s="31">
        <f>IF(COUNT(D5:K5)&gt;3,SMALL(D5:K5,4),21)</f>
        <v>21</v>
      </c>
      <c r="Z5" s="31">
        <f>IF(COUNT(D5:K5)&gt;4,SMALL(D5:K5,5),21)</f>
        <v>21</v>
      </c>
      <c r="AA5" s="31">
        <f>21*5-V5-W5-X5-Y5-Z5-((5-COUNT(V5:Z5))*21)</f>
        <v>20</v>
      </c>
    </row>
    <row r="6" spans="1:32" s="31" customFormat="1" x14ac:dyDescent="0.15">
      <c r="A6" s="23">
        <f t="shared" ref="A6:A11" si="1">IF(AA6&lt;1," ",AA6)</f>
        <v>20</v>
      </c>
      <c r="B6" s="19" t="s">
        <v>158</v>
      </c>
      <c r="C6" s="17"/>
      <c r="D6" s="18"/>
      <c r="E6" s="17"/>
      <c r="F6" s="18"/>
      <c r="G6" s="17"/>
      <c r="H6" s="19">
        <v>1</v>
      </c>
      <c r="I6" s="65"/>
      <c r="J6" s="19"/>
      <c r="K6" s="18"/>
      <c r="L6" s="23">
        <f t="shared" ref="L6:L11" si="2">IF(Q6&gt;20," ",Q6)</f>
        <v>1</v>
      </c>
      <c r="M6" s="24" t="str">
        <f t="shared" ref="M6:M11" si="3">IF(R6&gt;20," ",R6)</f>
        <v xml:space="preserve"> </v>
      </c>
      <c r="N6" s="24" t="str">
        <f t="shared" ref="N6:N11" si="4">IF(S6&gt;20," ",S6)</f>
        <v xml:space="preserve"> </v>
      </c>
      <c r="O6" s="69">
        <f t="shared" ref="O6:O11" si="5">IF(T6&lt;1," ",T6)</f>
        <v>20</v>
      </c>
      <c r="P6" s="68"/>
      <c r="Q6" s="31">
        <f t="shared" ref="Q6:Q11" si="6">IF(COUNT(D6:K6)&gt;0,SMALL(D6:K6,1),21)</f>
        <v>1</v>
      </c>
      <c r="R6" s="31">
        <f t="shared" ref="R6:R11" si="7">IF(COUNT(D6:K6)&gt;1,SMALL(D6:K6,2),21)</f>
        <v>21</v>
      </c>
      <c r="S6" s="31">
        <f t="shared" ref="S6:S11" si="8">IF(COUNT(D6:K6)&gt;2,SMALL(D6:K6,3),21)</f>
        <v>21</v>
      </c>
      <c r="T6" s="31">
        <f t="shared" ref="T6:T11" si="9">21*3-Q6-R6-S6-((3-COUNT(Q6:S6))*21)</f>
        <v>20</v>
      </c>
      <c r="V6" s="31">
        <f t="shared" ref="V6:V11" si="10">IF(COUNT(D6:K6)&gt;0,SMALL(D6:K6,1),21)</f>
        <v>1</v>
      </c>
      <c r="W6" s="31">
        <f t="shared" ref="W6:W11" si="11">IF(COUNT(D6:K6)&gt;1,SMALL(D6:K6,2),21)</f>
        <v>21</v>
      </c>
      <c r="X6" s="31">
        <f t="shared" ref="X6:X11" si="12">IF(COUNT(D6:K6)&gt;2,SMALL(D6:K6,3),21)</f>
        <v>21</v>
      </c>
      <c r="Y6" s="31">
        <f t="shared" ref="Y6:Y11" si="13">IF(COUNT(D6:K6)&gt;3,SMALL(D6:K6,4),21)</f>
        <v>21</v>
      </c>
      <c r="Z6" s="31">
        <f t="shared" ref="Z6:Z11" si="14">IF(COUNT(D6:K6)&gt;4,SMALL(D6:K6,5),21)</f>
        <v>21</v>
      </c>
      <c r="AA6" s="31">
        <f t="shared" ref="AA6:AA11" si="15">21*5-V6-W6-X6-Y6-Z6-((5-COUNT(V6:Z6))*21)</f>
        <v>20</v>
      </c>
    </row>
    <row r="7" spans="1:32" s="31" customFormat="1" x14ac:dyDescent="0.15">
      <c r="A7" s="23" t="str">
        <f t="shared" si="1"/>
        <v xml:space="preserve"> </v>
      </c>
      <c r="B7" s="19"/>
      <c r="C7" s="17"/>
      <c r="D7" s="18"/>
      <c r="E7" s="17"/>
      <c r="F7" s="18"/>
      <c r="G7" s="17"/>
      <c r="H7" s="19"/>
      <c r="I7" s="65"/>
      <c r="J7" s="19"/>
      <c r="K7" s="18"/>
      <c r="L7" s="23" t="str">
        <f t="shared" si="2"/>
        <v xml:space="preserve"> </v>
      </c>
      <c r="M7" s="24" t="str">
        <f t="shared" si="3"/>
        <v xml:space="preserve"> </v>
      </c>
      <c r="N7" s="24" t="str">
        <f t="shared" si="4"/>
        <v xml:space="preserve"> </v>
      </c>
      <c r="O7" s="69" t="str">
        <f t="shared" si="5"/>
        <v xml:space="preserve"> </v>
      </c>
      <c r="P7" s="68"/>
      <c r="Q7" s="31">
        <f t="shared" si="6"/>
        <v>21</v>
      </c>
      <c r="R7" s="31">
        <f t="shared" si="7"/>
        <v>21</v>
      </c>
      <c r="S7" s="31">
        <f t="shared" si="8"/>
        <v>21</v>
      </c>
      <c r="T7" s="31">
        <f t="shared" si="9"/>
        <v>0</v>
      </c>
      <c r="V7" s="31">
        <f t="shared" si="10"/>
        <v>21</v>
      </c>
      <c r="W7" s="31">
        <f t="shared" si="11"/>
        <v>21</v>
      </c>
      <c r="X7" s="31">
        <f t="shared" si="12"/>
        <v>21</v>
      </c>
      <c r="Y7" s="31">
        <f t="shared" si="13"/>
        <v>21</v>
      </c>
      <c r="Z7" s="31">
        <f t="shared" si="14"/>
        <v>21</v>
      </c>
      <c r="AA7" s="31">
        <f t="shared" si="15"/>
        <v>0</v>
      </c>
    </row>
    <row r="8" spans="1:32" s="31" customFormat="1" x14ac:dyDescent="0.15">
      <c r="A8" s="23" t="str">
        <f t="shared" si="1"/>
        <v xml:space="preserve"> </v>
      </c>
      <c r="B8" s="19"/>
      <c r="C8" s="17"/>
      <c r="D8" s="18"/>
      <c r="E8" s="17"/>
      <c r="F8" s="18"/>
      <c r="G8" s="17"/>
      <c r="H8" s="19"/>
      <c r="I8" s="65"/>
      <c r="J8" s="19"/>
      <c r="K8" s="18"/>
      <c r="L8" s="23" t="str">
        <f t="shared" si="2"/>
        <v xml:space="preserve"> </v>
      </c>
      <c r="M8" s="24" t="str">
        <f t="shared" si="3"/>
        <v xml:space="preserve"> </v>
      </c>
      <c r="N8" s="24" t="str">
        <f t="shared" si="4"/>
        <v xml:space="preserve"> </v>
      </c>
      <c r="O8" s="69" t="str">
        <f t="shared" si="5"/>
        <v xml:space="preserve"> </v>
      </c>
      <c r="P8" s="68"/>
      <c r="Q8" s="31">
        <f t="shared" si="6"/>
        <v>21</v>
      </c>
      <c r="R8" s="31">
        <f t="shared" si="7"/>
        <v>21</v>
      </c>
      <c r="S8" s="31">
        <f t="shared" si="8"/>
        <v>21</v>
      </c>
      <c r="T8" s="31">
        <f t="shared" si="9"/>
        <v>0</v>
      </c>
      <c r="V8" s="31">
        <f t="shared" si="10"/>
        <v>21</v>
      </c>
      <c r="W8" s="31">
        <f t="shared" si="11"/>
        <v>21</v>
      </c>
      <c r="X8" s="31">
        <f t="shared" si="12"/>
        <v>21</v>
      </c>
      <c r="Y8" s="31">
        <f t="shared" si="13"/>
        <v>21</v>
      </c>
      <c r="Z8" s="31">
        <f t="shared" si="14"/>
        <v>21</v>
      </c>
      <c r="AA8" s="31">
        <f t="shared" si="15"/>
        <v>0</v>
      </c>
    </row>
    <row r="9" spans="1:32" s="31" customFormat="1" x14ac:dyDescent="0.15">
      <c r="A9" s="23" t="str">
        <f t="shared" si="1"/>
        <v xml:space="preserve"> </v>
      </c>
      <c r="B9" s="19"/>
      <c r="C9" s="17"/>
      <c r="D9" s="18"/>
      <c r="E9" s="17"/>
      <c r="F9" s="18"/>
      <c r="G9" s="17"/>
      <c r="H9" s="19"/>
      <c r="I9" s="65"/>
      <c r="J9" s="19"/>
      <c r="K9" s="18"/>
      <c r="L9" s="23" t="str">
        <f t="shared" si="2"/>
        <v xml:space="preserve"> </v>
      </c>
      <c r="M9" s="24" t="str">
        <f t="shared" si="3"/>
        <v xml:space="preserve"> </v>
      </c>
      <c r="N9" s="24" t="str">
        <f t="shared" si="4"/>
        <v xml:space="preserve"> </v>
      </c>
      <c r="O9" s="69" t="str">
        <f t="shared" si="5"/>
        <v xml:space="preserve"> </v>
      </c>
      <c r="P9" s="68"/>
      <c r="Q9" s="31">
        <f t="shared" si="6"/>
        <v>21</v>
      </c>
      <c r="R9" s="31">
        <f t="shared" si="7"/>
        <v>21</v>
      </c>
      <c r="S9" s="31">
        <f t="shared" si="8"/>
        <v>21</v>
      </c>
      <c r="T9" s="31">
        <f t="shared" si="9"/>
        <v>0</v>
      </c>
      <c r="V9" s="31">
        <f t="shared" si="10"/>
        <v>21</v>
      </c>
      <c r="W9" s="31">
        <f t="shared" si="11"/>
        <v>21</v>
      </c>
      <c r="X9" s="31">
        <f t="shared" si="12"/>
        <v>21</v>
      </c>
      <c r="Y9" s="31">
        <f t="shared" si="13"/>
        <v>21</v>
      </c>
      <c r="Z9" s="31">
        <f t="shared" si="14"/>
        <v>21</v>
      </c>
      <c r="AA9" s="31">
        <f t="shared" si="15"/>
        <v>0</v>
      </c>
    </row>
    <row r="10" spans="1:32" s="31" customFormat="1" x14ac:dyDescent="0.15">
      <c r="A10" s="23" t="str">
        <f t="shared" si="1"/>
        <v xml:space="preserve"> </v>
      </c>
      <c r="B10" s="19"/>
      <c r="C10" s="17"/>
      <c r="D10" s="18"/>
      <c r="E10" s="17"/>
      <c r="F10" s="18"/>
      <c r="G10" s="17"/>
      <c r="H10" s="19"/>
      <c r="I10" s="65"/>
      <c r="J10" s="19"/>
      <c r="K10" s="18"/>
      <c r="L10" s="23" t="str">
        <f t="shared" si="2"/>
        <v xml:space="preserve"> </v>
      </c>
      <c r="M10" s="24" t="str">
        <f t="shared" si="3"/>
        <v xml:space="preserve"> </v>
      </c>
      <c r="N10" s="24" t="str">
        <f t="shared" si="4"/>
        <v xml:space="preserve"> </v>
      </c>
      <c r="O10" s="69" t="str">
        <f t="shared" si="5"/>
        <v xml:space="preserve"> </v>
      </c>
      <c r="P10" s="68"/>
      <c r="Q10" s="31">
        <f t="shared" si="6"/>
        <v>21</v>
      </c>
      <c r="R10" s="31">
        <f t="shared" si="7"/>
        <v>21</v>
      </c>
      <c r="S10" s="31">
        <f t="shared" si="8"/>
        <v>21</v>
      </c>
      <c r="T10" s="31">
        <f t="shared" si="9"/>
        <v>0</v>
      </c>
      <c r="V10" s="31">
        <f t="shared" si="10"/>
        <v>21</v>
      </c>
      <c r="W10" s="31">
        <f t="shared" si="11"/>
        <v>21</v>
      </c>
      <c r="X10" s="31">
        <f t="shared" si="12"/>
        <v>21</v>
      </c>
      <c r="Y10" s="31">
        <f t="shared" si="13"/>
        <v>21</v>
      </c>
      <c r="Z10" s="31">
        <f t="shared" si="14"/>
        <v>21</v>
      </c>
      <c r="AA10" s="31">
        <f t="shared" si="15"/>
        <v>0</v>
      </c>
    </row>
    <row r="11" spans="1:32" s="31" customFormat="1" x14ac:dyDescent="0.15">
      <c r="A11" s="57" t="str">
        <f t="shared" si="1"/>
        <v xml:space="preserve"> </v>
      </c>
      <c r="B11" s="19"/>
      <c r="C11" s="17"/>
      <c r="D11" s="18"/>
      <c r="E11" s="17"/>
      <c r="F11" s="18"/>
      <c r="G11" s="17"/>
      <c r="H11" s="19"/>
      <c r="I11" s="65"/>
      <c r="J11" s="19"/>
      <c r="K11" s="18"/>
      <c r="L11" s="57" t="str">
        <f t="shared" si="2"/>
        <v xml:space="preserve"> </v>
      </c>
      <c r="M11" s="17" t="str">
        <f t="shared" si="3"/>
        <v xml:space="preserve"> </v>
      </c>
      <c r="N11" s="17" t="str">
        <f t="shared" si="4"/>
        <v xml:space="preserve"> </v>
      </c>
      <c r="O11" s="20" t="str">
        <f t="shared" si="5"/>
        <v xml:space="preserve"> </v>
      </c>
      <c r="P11" s="68"/>
      <c r="Q11" s="31">
        <f t="shared" si="6"/>
        <v>21</v>
      </c>
      <c r="R11" s="31">
        <f t="shared" si="7"/>
        <v>21</v>
      </c>
      <c r="S11" s="31">
        <f t="shared" si="8"/>
        <v>21</v>
      </c>
      <c r="T11" s="31">
        <f t="shared" si="9"/>
        <v>0</v>
      </c>
      <c r="V11" s="31">
        <f t="shared" si="10"/>
        <v>21</v>
      </c>
      <c r="W11" s="31">
        <f t="shared" si="11"/>
        <v>21</v>
      </c>
      <c r="X11" s="31">
        <f t="shared" si="12"/>
        <v>21</v>
      </c>
      <c r="Y11" s="31">
        <f t="shared" si="13"/>
        <v>21</v>
      </c>
      <c r="Z11" s="31">
        <f t="shared" si="14"/>
        <v>21</v>
      </c>
      <c r="AA11" s="31">
        <f t="shared" si="15"/>
        <v>0</v>
      </c>
    </row>
    <row r="12" spans="1:32" s="21" customFormat="1" ht="14" thickBot="1" x14ac:dyDescent="0.2">
      <c r="A12" s="30" t="str">
        <f t="shared" ref="A12" si="16">IF(AA12&lt;1," ",AA12)</f>
        <v xml:space="preserve"> </v>
      </c>
      <c r="B12" s="71"/>
      <c r="C12" s="43"/>
      <c r="D12" s="47"/>
      <c r="E12" s="43"/>
      <c r="F12" s="47"/>
      <c r="G12" s="43"/>
      <c r="H12" s="71"/>
      <c r="I12" s="48"/>
      <c r="J12" s="71"/>
      <c r="K12" s="47"/>
      <c r="L12" s="42" t="str">
        <f t="shared" ref="L12:N12" si="17">IF(Q12&gt;20," ",Q12)</f>
        <v xml:space="preserve"> </v>
      </c>
      <c r="M12" s="43" t="str">
        <f t="shared" si="17"/>
        <v xml:space="preserve"> </v>
      </c>
      <c r="N12" s="43" t="str">
        <f t="shared" si="17"/>
        <v xml:space="preserve"> </v>
      </c>
      <c r="O12" s="72" t="str">
        <f t="shared" ref="O12" si="18">IF(T12&lt;1," ",T12)</f>
        <v xml:space="preserve"> </v>
      </c>
      <c r="P12" s="22"/>
      <c r="Q12" s="21">
        <f t="shared" ref="Q12" si="19">IF(COUNT(D12:K12)&gt;0,SMALL(D12:K12,1),21)</f>
        <v>21</v>
      </c>
      <c r="R12" s="21">
        <f t="shared" ref="R12" si="20">IF(COUNT(D12:K12)&gt;1,SMALL(D12:K12,2),21)</f>
        <v>21</v>
      </c>
      <c r="S12" s="21">
        <f t="shared" ref="S12" si="21">IF(COUNT(D12:K12)&gt;2,SMALL(D12:K12,3),21)</f>
        <v>21</v>
      </c>
      <c r="T12" s="21">
        <f t="shared" ref="T12" si="22">21*3-Q12-R12-S12-((3-COUNT(Q12:S12))*21)</f>
        <v>0</v>
      </c>
      <c r="V12" s="21">
        <f t="shared" ref="V12" si="23">IF(COUNT(D12:K12)&gt;0,SMALL(D12:K12,1),21)</f>
        <v>21</v>
      </c>
      <c r="W12" s="21">
        <f t="shared" ref="W12" si="24">IF(COUNT(D12:K12)&gt;1,SMALL(D12:K12,2),21)</f>
        <v>21</v>
      </c>
      <c r="X12" s="21">
        <f t="shared" ref="X12" si="25">IF(COUNT(D12:K12)&gt;2,SMALL(D12:K12,3),21)</f>
        <v>21</v>
      </c>
      <c r="Y12" s="21">
        <f t="shared" ref="Y12" si="26">IF(COUNT(D12:K12)&gt;3,SMALL(D12:K12,4),21)</f>
        <v>21</v>
      </c>
      <c r="Z12" s="21">
        <f t="shared" ref="Z12" si="27">IF(COUNT(D12:K12)&gt;4,SMALL(D12:K12,5),21)</f>
        <v>21</v>
      </c>
      <c r="AA12" s="21">
        <f t="shared" ref="AA12" si="28">21*5-V12-W12-X12-Y12-Z12-((5-COUNT(V12:Z12))*21)</f>
        <v>0</v>
      </c>
    </row>
    <row r="13" spans="1:32" x14ac:dyDescent="0.15">
      <c r="V13" s="21"/>
      <c r="W13" s="21"/>
      <c r="X13" s="21"/>
      <c r="Y13" s="21"/>
      <c r="Z13" s="21"/>
    </row>
    <row r="14" spans="1:32" x14ac:dyDescent="0.15">
      <c r="V14" s="21"/>
      <c r="W14" s="21"/>
      <c r="X14" s="21"/>
      <c r="Y14" s="21"/>
      <c r="Z14" s="21"/>
    </row>
    <row r="15" spans="1:32" x14ac:dyDescent="0.15">
      <c r="V15" s="21"/>
      <c r="W15" s="21"/>
      <c r="X15" s="21"/>
      <c r="Y15" s="21"/>
      <c r="Z15" s="21"/>
    </row>
  </sheetData>
  <sortState xmlns:xlrd2="http://schemas.microsoft.com/office/spreadsheetml/2017/richdata2" ref="A5:AF5">
    <sortCondition ref="D5"/>
  </sortState>
  <mergeCells count="2">
    <mergeCell ref="A1:E1"/>
    <mergeCell ref="AC2:AF2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AF115"/>
  <sheetViews>
    <sheetView topLeftCell="A2" workbookViewId="0">
      <selection activeCell="I21" sqref="I21"/>
    </sheetView>
  </sheetViews>
  <sheetFormatPr baseColWidth="10" defaultRowHeight="13" x14ac:dyDescent="0.15"/>
  <cols>
    <col min="1" max="1" width="0.19921875" customWidth="1"/>
    <col min="2" max="2" width="26.3984375" customWidth="1"/>
    <col min="3" max="3" width="24.3984375" customWidth="1"/>
    <col min="4" max="6" width="13.3984375" customWidth="1"/>
    <col min="7" max="7" width="16.3984375" customWidth="1"/>
    <col min="8" max="8" width="15.59765625" customWidth="1"/>
    <col min="9" max="9" width="17" customWidth="1"/>
    <col min="10" max="10" width="3" hidden="1" customWidth="1"/>
    <col min="11" max="11" width="3.3984375" hidden="1" customWidth="1"/>
    <col min="12" max="12" width="3.3984375" customWidth="1"/>
    <col min="13" max="13" width="3.796875" customWidth="1"/>
    <col min="14" max="14" width="3.3984375" customWidth="1"/>
    <col min="15" max="15" width="6.19921875" customWidth="1"/>
    <col min="16" max="16" width="3.59765625" style="16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21" customFormat="1" ht="25" customHeight="1" thickBot="1" x14ac:dyDescent="0.35">
      <c r="A1" s="104" t="s">
        <v>176</v>
      </c>
      <c r="B1" s="105"/>
      <c r="C1" s="105"/>
      <c r="D1" s="105"/>
      <c r="E1" s="105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6"/>
      <c r="AD2" s="106"/>
      <c r="AE2" s="106"/>
      <c r="AF2" s="106"/>
    </row>
    <row r="3" spans="1:32" s="21" customFormat="1" ht="16" customHeight="1" x14ac:dyDescent="0.15">
      <c r="A3" s="29"/>
      <c r="B3" s="38"/>
      <c r="C3" s="38"/>
      <c r="D3" s="58" t="s">
        <v>54</v>
      </c>
      <c r="E3" s="58" t="s">
        <v>55</v>
      </c>
      <c r="F3" s="58" t="s">
        <v>56</v>
      </c>
      <c r="G3" s="58" t="s">
        <v>24</v>
      </c>
      <c r="H3" s="58" t="s">
        <v>57</v>
      </c>
      <c r="I3" s="58" t="s">
        <v>58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45641</v>
      </c>
      <c r="E4" s="15">
        <v>45655</v>
      </c>
      <c r="F4" s="15">
        <v>45662</v>
      </c>
      <c r="G4" s="15">
        <v>45676</v>
      </c>
      <c r="H4" s="15">
        <v>45690</v>
      </c>
      <c r="I4" s="15">
        <v>45704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3">
        <f t="shared" ref="A5:A39" si="0">IF(AA5&lt;1," ",AA5)</f>
        <v>89</v>
      </c>
      <c r="B5" s="87" t="s">
        <v>129</v>
      </c>
      <c r="C5" s="87" t="s">
        <v>61</v>
      </c>
      <c r="D5" s="93">
        <v>2</v>
      </c>
      <c r="E5" s="94">
        <v>1</v>
      </c>
      <c r="F5" s="93">
        <v>1</v>
      </c>
      <c r="G5" s="94">
        <v>4</v>
      </c>
      <c r="H5" s="96">
        <v>8</v>
      </c>
      <c r="I5" s="98"/>
      <c r="J5" s="96"/>
      <c r="K5" s="93"/>
      <c r="L5" s="97">
        <f t="shared" ref="L5:N11" si="1">IF(Q5&gt;20," ",Q5)</f>
        <v>1</v>
      </c>
      <c r="M5" s="94">
        <f t="shared" si="1"/>
        <v>1</v>
      </c>
      <c r="N5" s="94">
        <f t="shared" si="1"/>
        <v>2</v>
      </c>
      <c r="O5" s="95">
        <f t="shared" ref="O5:O11" si="2">IF(T5&lt;1," ",T5)</f>
        <v>59</v>
      </c>
      <c r="P5" s="16"/>
      <c r="Q5">
        <f t="shared" ref="Q5:Q11" si="3">IF(COUNT(D5:K5)&gt;0,SMALL(D5:K5,1),21)</f>
        <v>1</v>
      </c>
      <c r="R5">
        <f t="shared" ref="R5:R11" si="4">IF(COUNT(D5:K5)&gt;1,SMALL(D5:K5,2),21)</f>
        <v>1</v>
      </c>
      <c r="S5">
        <f t="shared" ref="S5:S11" si="5">IF(COUNT(D5:K5)&gt;2,SMALL(D5:K5,3),21)</f>
        <v>2</v>
      </c>
      <c r="T5">
        <f t="shared" ref="T5:T39" si="6">21*3-Q5-R5-S5-((3-COUNT(Q5:S5))*21)</f>
        <v>59</v>
      </c>
      <c r="U5"/>
      <c r="V5" s="21">
        <f t="shared" ref="V5:V11" si="7">IF(COUNT(D5:K5)&gt;0,SMALL(D5:K5,1),21)</f>
        <v>1</v>
      </c>
      <c r="W5" s="21">
        <f t="shared" ref="W5:W11" si="8">IF(COUNT(D5:K5)&gt;1,SMALL(D5:K5,2),21)</f>
        <v>1</v>
      </c>
      <c r="X5" s="21">
        <f t="shared" ref="X5:X11" si="9">IF(COUNT(D5:K5)&gt;2,SMALL(D5:K5,3),21)</f>
        <v>2</v>
      </c>
      <c r="Y5" s="21">
        <f t="shared" ref="Y5:Y11" si="10">IF(COUNT(D5:K5)&gt;3,SMALL(D5:K5,4),21)</f>
        <v>4</v>
      </c>
      <c r="Z5" s="21">
        <f t="shared" ref="Z5:Z11" si="11">IF(COUNT(D5:K5)&gt;4,SMALL(D5:K5,5),21)</f>
        <v>8</v>
      </c>
      <c r="AA5">
        <f t="shared" ref="AA5:AA39" si="12">21*5-V5-W5-X5-Y5-Z5-((5-COUNT(V5:Z5))*21)</f>
        <v>89</v>
      </c>
      <c r="AB5"/>
      <c r="AC5"/>
      <c r="AD5"/>
    </row>
    <row r="6" spans="1:32" s="31" customFormat="1" ht="13" customHeight="1" x14ac:dyDescent="0.15">
      <c r="A6" s="23">
        <f t="shared" si="0"/>
        <v>83</v>
      </c>
      <c r="B6" s="87" t="s">
        <v>85</v>
      </c>
      <c r="C6" s="87" t="s">
        <v>61</v>
      </c>
      <c r="D6" s="99">
        <v>1</v>
      </c>
      <c r="E6" s="87">
        <v>10</v>
      </c>
      <c r="F6" s="99">
        <v>19</v>
      </c>
      <c r="G6" s="87">
        <v>6</v>
      </c>
      <c r="H6" s="100">
        <v>3</v>
      </c>
      <c r="I6" s="101">
        <v>2</v>
      </c>
      <c r="J6" s="100"/>
      <c r="K6" s="99"/>
      <c r="L6" s="97">
        <f t="shared" si="1"/>
        <v>1</v>
      </c>
      <c r="M6" s="94">
        <f t="shared" si="1"/>
        <v>2</v>
      </c>
      <c r="N6" s="94">
        <f t="shared" si="1"/>
        <v>3</v>
      </c>
      <c r="O6" s="95">
        <f t="shared" si="2"/>
        <v>57</v>
      </c>
      <c r="P6" s="16"/>
      <c r="Q6">
        <f t="shared" si="3"/>
        <v>1</v>
      </c>
      <c r="R6">
        <f t="shared" si="4"/>
        <v>2</v>
      </c>
      <c r="S6">
        <f t="shared" si="5"/>
        <v>3</v>
      </c>
      <c r="T6">
        <f t="shared" si="6"/>
        <v>57</v>
      </c>
      <c r="U6"/>
      <c r="V6" s="21">
        <f t="shared" si="7"/>
        <v>1</v>
      </c>
      <c r="W6" s="21">
        <f t="shared" si="8"/>
        <v>2</v>
      </c>
      <c r="X6" s="21">
        <f t="shared" si="9"/>
        <v>3</v>
      </c>
      <c r="Y6" s="21">
        <f t="shared" si="10"/>
        <v>6</v>
      </c>
      <c r="Z6" s="21">
        <f t="shared" si="11"/>
        <v>10</v>
      </c>
      <c r="AA6">
        <f t="shared" si="12"/>
        <v>83</v>
      </c>
      <c r="AB6"/>
      <c r="AC6"/>
      <c r="AD6"/>
      <c r="AF6" s="21"/>
    </row>
    <row r="7" spans="1:32" s="31" customFormat="1" ht="13" customHeight="1" x14ac:dyDescent="0.15">
      <c r="A7" s="23">
        <f t="shared" si="0"/>
        <v>86</v>
      </c>
      <c r="B7" s="87" t="s">
        <v>86</v>
      </c>
      <c r="C7" s="87" t="s">
        <v>14</v>
      </c>
      <c r="D7" s="99">
        <v>5</v>
      </c>
      <c r="E7" s="87">
        <v>2</v>
      </c>
      <c r="F7" s="99">
        <v>2</v>
      </c>
      <c r="G7" s="87">
        <v>3</v>
      </c>
      <c r="H7" s="100">
        <v>7</v>
      </c>
      <c r="I7" s="101"/>
      <c r="J7" s="100"/>
      <c r="K7" s="99"/>
      <c r="L7" s="97">
        <f t="shared" si="1"/>
        <v>2</v>
      </c>
      <c r="M7" s="94">
        <f t="shared" si="1"/>
        <v>2</v>
      </c>
      <c r="N7" s="94">
        <f t="shared" si="1"/>
        <v>3</v>
      </c>
      <c r="O7" s="95">
        <f t="shared" si="2"/>
        <v>56</v>
      </c>
      <c r="P7" s="16"/>
      <c r="Q7">
        <f t="shared" si="3"/>
        <v>2</v>
      </c>
      <c r="R7">
        <f t="shared" si="4"/>
        <v>2</v>
      </c>
      <c r="S7">
        <f t="shared" si="5"/>
        <v>3</v>
      </c>
      <c r="T7">
        <f t="shared" si="6"/>
        <v>56</v>
      </c>
      <c r="U7"/>
      <c r="V7" s="21">
        <f t="shared" si="7"/>
        <v>2</v>
      </c>
      <c r="W7" s="21">
        <f t="shared" si="8"/>
        <v>2</v>
      </c>
      <c r="X7" s="21">
        <f t="shared" si="9"/>
        <v>3</v>
      </c>
      <c r="Y7" s="21">
        <f t="shared" si="10"/>
        <v>5</v>
      </c>
      <c r="Z7" s="21">
        <f t="shared" si="11"/>
        <v>7</v>
      </c>
      <c r="AA7">
        <f t="shared" si="12"/>
        <v>86</v>
      </c>
      <c r="AB7"/>
      <c r="AC7"/>
      <c r="AD7"/>
      <c r="AF7"/>
    </row>
    <row r="8" spans="1:32" s="31" customFormat="1" ht="13" customHeight="1" x14ac:dyDescent="0.15">
      <c r="A8" s="23">
        <f t="shared" si="0"/>
        <v>69</v>
      </c>
      <c r="B8" s="24" t="s">
        <v>21</v>
      </c>
      <c r="C8" s="5" t="s">
        <v>65</v>
      </c>
      <c r="D8" s="25">
        <v>15</v>
      </c>
      <c r="E8" s="24">
        <v>3</v>
      </c>
      <c r="F8" s="25">
        <v>7</v>
      </c>
      <c r="G8" s="24">
        <v>10</v>
      </c>
      <c r="H8" s="26">
        <v>1</v>
      </c>
      <c r="I8" s="78"/>
      <c r="J8" s="7"/>
      <c r="K8" s="6"/>
      <c r="L8" s="61">
        <f t="shared" si="1"/>
        <v>1</v>
      </c>
      <c r="M8" s="1">
        <f t="shared" si="1"/>
        <v>3</v>
      </c>
      <c r="N8" s="1">
        <f t="shared" si="1"/>
        <v>7</v>
      </c>
      <c r="O8" s="2">
        <f t="shared" si="2"/>
        <v>52</v>
      </c>
      <c r="P8" s="16"/>
      <c r="Q8">
        <f t="shared" si="3"/>
        <v>1</v>
      </c>
      <c r="R8">
        <f t="shared" si="4"/>
        <v>3</v>
      </c>
      <c r="S8">
        <f t="shared" si="5"/>
        <v>7</v>
      </c>
      <c r="T8">
        <f t="shared" si="6"/>
        <v>52</v>
      </c>
      <c r="U8"/>
      <c r="V8" s="21">
        <f t="shared" si="7"/>
        <v>1</v>
      </c>
      <c r="W8" s="21">
        <f t="shared" si="8"/>
        <v>3</v>
      </c>
      <c r="X8" s="21">
        <f t="shared" si="9"/>
        <v>7</v>
      </c>
      <c r="Y8" s="21">
        <f t="shared" si="10"/>
        <v>10</v>
      </c>
      <c r="Z8" s="21">
        <f t="shared" si="11"/>
        <v>15</v>
      </c>
      <c r="AA8">
        <f t="shared" si="12"/>
        <v>69</v>
      </c>
      <c r="AB8"/>
      <c r="AC8"/>
      <c r="AD8"/>
      <c r="AF8"/>
    </row>
    <row r="9" spans="1:32" s="31" customFormat="1" ht="13" customHeight="1" x14ac:dyDescent="0.15">
      <c r="A9" s="23">
        <f t="shared" si="0"/>
        <v>81</v>
      </c>
      <c r="B9" s="5" t="s">
        <v>87</v>
      </c>
      <c r="C9" s="5" t="s">
        <v>65</v>
      </c>
      <c r="D9" s="6">
        <v>7</v>
      </c>
      <c r="E9" s="5">
        <v>6</v>
      </c>
      <c r="F9" s="6">
        <v>16</v>
      </c>
      <c r="G9" s="5">
        <v>1</v>
      </c>
      <c r="H9" s="7">
        <v>6</v>
      </c>
      <c r="I9" s="78">
        <v>4</v>
      </c>
      <c r="J9" s="7"/>
      <c r="K9" s="6"/>
      <c r="L9" s="61">
        <f t="shared" si="1"/>
        <v>1</v>
      </c>
      <c r="M9" s="1">
        <f t="shared" si="1"/>
        <v>4</v>
      </c>
      <c r="N9" s="1">
        <f t="shared" si="1"/>
        <v>6</v>
      </c>
      <c r="O9" s="2">
        <f t="shared" si="2"/>
        <v>52</v>
      </c>
      <c r="P9" s="16"/>
      <c r="Q9">
        <f t="shared" si="3"/>
        <v>1</v>
      </c>
      <c r="R9">
        <f t="shared" si="4"/>
        <v>4</v>
      </c>
      <c r="S9">
        <f t="shared" si="5"/>
        <v>6</v>
      </c>
      <c r="T9">
        <f t="shared" si="6"/>
        <v>52</v>
      </c>
      <c r="U9"/>
      <c r="V9" s="21">
        <f t="shared" si="7"/>
        <v>1</v>
      </c>
      <c r="W9" s="21">
        <f t="shared" si="8"/>
        <v>4</v>
      </c>
      <c r="X9" s="21">
        <f t="shared" si="9"/>
        <v>6</v>
      </c>
      <c r="Y9" s="21">
        <f t="shared" si="10"/>
        <v>6</v>
      </c>
      <c r="Z9" s="21">
        <f t="shared" si="11"/>
        <v>7</v>
      </c>
      <c r="AA9">
        <f t="shared" si="12"/>
        <v>81</v>
      </c>
      <c r="AB9"/>
      <c r="AC9"/>
      <c r="AD9"/>
    </row>
    <row r="10" spans="1:32" s="31" customFormat="1" ht="13" customHeight="1" x14ac:dyDescent="0.15">
      <c r="A10" s="23">
        <f t="shared" si="0"/>
        <v>69</v>
      </c>
      <c r="B10" s="5" t="s">
        <v>88</v>
      </c>
      <c r="C10" s="5" t="s">
        <v>65</v>
      </c>
      <c r="D10" s="6">
        <v>9</v>
      </c>
      <c r="E10" s="5">
        <v>9</v>
      </c>
      <c r="F10" s="6">
        <v>14</v>
      </c>
      <c r="G10" s="5">
        <v>9</v>
      </c>
      <c r="H10" s="7">
        <v>4</v>
      </c>
      <c r="I10" s="78">
        <v>5</v>
      </c>
      <c r="J10" s="7"/>
      <c r="K10" s="6"/>
      <c r="L10" s="61">
        <f t="shared" si="1"/>
        <v>4</v>
      </c>
      <c r="M10" s="1">
        <f t="shared" si="1"/>
        <v>5</v>
      </c>
      <c r="N10" s="1">
        <f t="shared" si="1"/>
        <v>9</v>
      </c>
      <c r="O10" s="2">
        <f t="shared" si="2"/>
        <v>45</v>
      </c>
      <c r="P10" s="16"/>
      <c r="Q10">
        <f t="shared" si="3"/>
        <v>4</v>
      </c>
      <c r="R10">
        <f t="shared" si="4"/>
        <v>5</v>
      </c>
      <c r="S10">
        <f t="shared" si="5"/>
        <v>9</v>
      </c>
      <c r="T10">
        <f t="shared" si="6"/>
        <v>45</v>
      </c>
      <c r="U10"/>
      <c r="V10" s="21">
        <f t="shared" si="7"/>
        <v>4</v>
      </c>
      <c r="W10" s="21">
        <f t="shared" si="8"/>
        <v>5</v>
      </c>
      <c r="X10" s="21">
        <f t="shared" si="9"/>
        <v>9</v>
      </c>
      <c r="Y10" s="21">
        <f t="shared" si="10"/>
        <v>9</v>
      </c>
      <c r="Z10" s="21">
        <f t="shared" si="11"/>
        <v>9</v>
      </c>
      <c r="AA10">
        <f t="shared" si="12"/>
        <v>69</v>
      </c>
      <c r="AB10"/>
      <c r="AC10"/>
      <c r="AD10"/>
    </row>
    <row r="11" spans="1:32" s="31" customFormat="1" ht="13" customHeight="1" x14ac:dyDescent="0.15">
      <c r="A11" s="23">
        <f t="shared" si="0"/>
        <v>57</v>
      </c>
      <c r="B11" s="5" t="s">
        <v>122</v>
      </c>
      <c r="C11" s="5" t="s">
        <v>14</v>
      </c>
      <c r="D11" s="6">
        <v>16</v>
      </c>
      <c r="E11" s="5">
        <v>12</v>
      </c>
      <c r="F11" s="6">
        <v>13</v>
      </c>
      <c r="G11" s="5">
        <v>2</v>
      </c>
      <c r="H11" s="7">
        <v>5</v>
      </c>
      <c r="I11" s="78">
        <v>16</v>
      </c>
      <c r="J11" s="7"/>
      <c r="K11" s="6"/>
      <c r="L11" s="61">
        <f t="shared" si="1"/>
        <v>2</v>
      </c>
      <c r="M11" s="1">
        <f t="shared" si="1"/>
        <v>5</v>
      </c>
      <c r="N11" s="1">
        <f t="shared" si="1"/>
        <v>12</v>
      </c>
      <c r="O11" s="2">
        <f t="shared" si="2"/>
        <v>44</v>
      </c>
      <c r="P11" s="16"/>
      <c r="Q11">
        <f t="shared" si="3"/>
        <v>2</v>
      </c>
      <c r="R11">
        <f t="shared" si="4"/>
        <v>5</v>
      </c>
      <c r="S11">
        <f t="shared" si="5"/>
        <v>12</v>
      </c>
      <c r="T11">
        <f t="shared" si="6"/>
        <v>44</v>
      </c>
      <c r="U11"/>
      <c r="V11" s="21">
        <f t="shared" si="7"/>
        <v>2</v>
      </c>
      <c r="W11" s="21">
        <f t="shared" si="8"/>
        <v>5</v>
      </c>
      <c r="X11" s="21">
        <f t="shared" si="9"/>
        <v>12</v>
      </c>
      <c r="Y11" s="21">
        <f t="shared" si="10"/>
        <v>13</v>
      </c>
      <c r="Z11" s="21">
        <f t="shared" si="11"/>
        <v>16</v>
      </c>
      <c r="AA11">
        <f t="shared" si="12"/>
        <v>57</v>
      </c>
      <c r="AB11"/>
      <c r="AC11"/>
      <c r="AD11"/>
    </row>
    <row r="12" spans="1:32" s="21" customFormat="1" ht="13" customHeight="1" x14ac:dyDescent="0.15">
      <c r="A12" s="23" t="str">
        <f t="shared" si="0"/>
        <v xml:space="preserve"> </v>
      </c>
      <c r="B12" s="5" t="s">
        <v>147</v>
      </c>
      <c r="C12" s="5" t="s">
        <v>33</v>
      </c>
      <c r="D12" s="6"/>
      <c r="E12" s="5"/>
      <c r="F12" s="6">
        <v>10</v>
      </c>
      <c r="G12" s="5">
        <v>15</v>
      </c>
      <c r="H12" s="7">
        <v>2</v>
      </c>
      <c r="I12" s="78">
        <v>8</v>
      </c>
      <c r="J12" s="7"/>
      <c r="K12" s="6"/>
      <c r="L12" s="61">
        <f t="shared" ref="L12:L23" si="13">IF(Q13&gt;20," ",Q13)</f>
        <v>2</v>
      </c>
      <c r="M12" s="1">
        <f t="shared" ref="M12:M23" si="14">IF(R13&gt;20," ",R13)</f>
        <v>8</v>
      </c>
      <c r="N12" s="1">
        <f t="shared" ref="N12:N23" si="15">IF(S13&gt;20," ",S13)</f>
        <v>10</v>
      </c>
      <c r="O12" s="2">
        <f t="shared" ref="O12:O23" si="16">IF(T13&lt;1," ",T13)</f>
        <v>43</v>
      </c>
      <c r="P12" s="16"/>
      <c r="Q12">
        <f>IF(COUNT(#REF!)&gt;0,SMALL(#REF!,1),21)</f>
        <v>21</v>
      </c>
      <c r="R12">
        <f>IF(COUNT(#REF!)&gt;1,SMALL(#REF!,2),21)</f>
        <v>21</v>
      </c>
      <c r="S12">
        <f>IF(COUNT(#REF!)&gt;2,SMALL(#REF!,3),21)</f>
        <v>21</v>
      </c>
      <c r="T12">
        <f t="shared" si="6"/>
        <v>0</v>
      </c>
      <c r="U12"/>
      <c r="V12" s="21">
        <f>IF(COUNT(#REF!)&gt;0,SMALL(#REF!,1),21)</f>
        <v>21</v>
      </c>
      <c r="W12" s="21">
        <f>IF(COUNT(#REF!)&gt;1,SMALL(#REF!,2),21)</f>
        <v>21</v>
      </c>
      <c r="X12" s="21">
        <f>IF(COUNT(#REF!)&gt;2,SMALL(#REF!,3),21)</f>
        <v>21</v>
      </c>
      <c r="Y12" s="21">
        <f>IF(COUNT(#REF!)&gt;3,SMALL(#REF!,4),21)</f>
        <v>21</v>
      </c>
      <c r="Z12" s="21">
        <f>IF(COUNT(#REF!)&gt;4,SMALL(#REF!,5),21)</f>
        <v>21</v>
      </c>
      <c r="AA12">
        <f t="shared" si="12"/>
        <v>0</v>
      </c>
      <c r="AB12"/>
      <c r="AC12"/>
      <c r="AD12"/>
      <c r="AE12" s="31"/>
      <c r="AF12" s="31"/>
    </row>
    <row r="13" spans="1:32" s="21" customFormat="1" ht="13" customHeight="1" x14ac:dyDescent="0.15">
      <c r="A13" s="23">
        <f t="shared" si="0"/>
        <v>49</v>
      </c>
      <c r="B13" s="5" t="s">
        <v>28</v>
      </c>
      <c r="C13" s="5" t="s">
        <v>35</v>
      </c>
      <c r="D13" s="6">
        <v>8</v>
      </c>
      <c r="E13" s="5"/>
      <c r="F13" s="6">
        <v>9</v>
      </c>
      <c r="G13" s="1"/>
      <c r="H13" s="4">
        <v>12</v>
      </c>
      <c r="I13" s="80">
        <v>6</v>
      </c>
      <c r="J13" s="4"/>
      <c r="K13" s="3"/>
      <c r="L13" s="61">
        <f t="shared" si="13"/>
        <v>6</v>
      </c>
      <c r="M13" s="1">
        <f t="shared" si="14"/>
        <v>8</v>
      </c>
      <c r="N13" s="1">
        <f t="shared" si="15"/>
        <v>9</v>
      </c>
      <c r="O13" s="2">
        <f t="shared" si="16"/>
        <v>40</v>
      </c>
      <c r="P13" s="22"/>
      <c r="Q13" s="21">
        <f t="shared" ref="Q13:Q41" si="17">IF(COUNT(D12:K12)&gt;0,SMALL(D12:K12,1),21)</f>
        <v>2</v>
      </c>
      <c r="R13" s="21">
        <f t="shared" ref="R13:R41" si="18">IF(COUNT(D12:K12)&gt;1,SMALL(D12:K12,2),21)</f>
        <v>8</v>
      </c>
      <c r="S13" s="21">
        <f t="shared" ref="S13:S41" si="19">IF(COUNT(D12:K12)&gt;2,SMALL(D12:K12,3),21)</f>
        <v>10</v>
      </c>
      <c r="T13" s="21">
        <f t="shared" si="6"/>
        <v>43</v>
      </c>
      <c r="V13" s="21">
        <f t="shared" ref="V13:V41" si="20">IF(COUNT(D12:K12)&gt;0,SMALL(D12:K12,1),21)</f>
        <v>2</v>
      </c>
      <c r="W13" s="21">
        <f t="shared" ref="W13:W41" si="21">IF(COUNT(D12:K12)&gt;1,SMALL(D12:K12,2),21)</f>
        <v>8</v>
      </c>
      <c r="X13" s="21">
        <f t="shared" ref="X13:X41" si="22">IF(COUNT(D12:K12)&gt;2,SMALL(D12:K12,3),21)</f>
        <v>10</v>
      </c>
      <c r="Y13" s="21">
        <f t="shared" ref="Y13:Y41" si="23">IF(COUNT(D12:K12)&gt;3,SMALL(D12:K12,4),21)</f>
        <v>15</v>
      </c>
      <c r="Z13" s="21">
        <f t="shared" ref="Z13:Z41" si="24">IF(COUNT(D12:K12)&gt;4,SMALL(D12:K12,5),21)</f>
        <v>21</v>
      </c>
      <c r="AA13" s="21">
        <f t="shared" si="12"/>
        <v>49</v>
      </c>
      <c r="AE13" s="31"/>
      <c r="AF13" s="31"/>
    </row>
    <row r="14" spans="1:32" ht="13" customHeight="1" x14ac:dyDescent="0.15">
      <c r="A14" s="23">
        <f t="shared" si="0"/>
        <v>49</v>
      </c>
      <c r="B14" s="5" t="s">
        <v>119</v>
      </c>
      <c r="C14" s="5" t="s">
        <v>71</v>
      </c>
      <c r="D14" s="6"/>
      <c r="E14" s="5">
        <v>5</v>
      </c>
      <c r="F14" s="6"/>
      <c r="G14" s="5">
        <v>16</v>
      </c>
      <c r="H14" s="7"/>
      <c r="I14" s="78">
        <v>3</v>
      </c>
      <c r="J14" s="7"/>
      <c r="K14" s="6"/>
      <c r="L14" s="61">
        <f t="shared" si="13"/>
        <v>3</v>
      </c>
      <c r="M14" s="1">
        <f t="shared" si="14"/>
        <v>5</v>
      </c>
      <c r="N14" s="1">
        <f t="shared" si="15"/>
        <v>16</v>
      </c>
      <c r="O14" s="2">
        <f t="shared" si="16"/>
        <v>39</v>
      </c>
      <c r="P14" s="22"/>
      <c r="Q14" s="21">
        <f t="shared" si="17"/>
        <v>6</v>
      </c>
      <c r="R14" s="21">
        <f t="shared" si="18"/>
        <v>8</v>
      </c>
      <c r="S14" s="21">
        <f t="shared" si="19"/>
        <v>9</v>
      </c>
      <c r="T14" s="21">
        <f t="shared" si="6"/>
        <v>40</v>
      </c>
      <c r="U14" s="21"/>
      <c r="V14" s="21">
        <f t="shared" si="20"/>
        <v>6</v>
      </c>
      <c r="W14" s="21">
        <f t="shared" si="21"/>
        <v>8</v>
      </c>
      <c r="X14" s="21">
        <f t="shared" si="22"/>
        <v>9</v>
      </c>
      <c r="Y14" s="21">
        <f t="shared" si="23"/>
        <v>12</v>
      </c>
      <c r="Z14" s="21">
        <f t="shared" si="24"/>
        <v>21</v>
      </c>
      <c r="AA14" s="21">
        <f t="shared" si="12"/>
        <v>49</v>
      </c>
      <c r="AB14" s="21"/>
      <c r="AC14" s="21"/>
      <c r="AD14" s="21"/>
      <c r="AE14" s="31"/>
      <c r="AF14" s="31"/>
    </row>
    <row r="15" spans="1:32" s="21" customFormat="1" ht="13" customHeight="1" x14ac:dyDescent="0.15">
      <c r="A15" s="23">
        <f t="shared" si="0"/>
        <v>39</v>
      </c>
      <c r="B15" s="5" t="s">
        <v>30</v>
      </c>
      <c r="C15" s="5" t="s">
        <v>35</v>
      </c>
      <c r="D15" s="25">
        <v>3</v>
      </c>
      <c r="E15" s="24">
        <v>8</v>
      </c>
      <c r="F15" s="25"/>
      <c r="G15" s="24">
        <v>13</v>
      </c>
      <c r="H15" s="26"/>
      <c r="I15" s="27"/>
      <c r="J15" s="26"/>
      <c r="K15" s="25"/>
      <c r="L15" s="57">
        <f t="shared" si="13"/>
        <v>3</v>
      </c>
      <c r="M15" s="17">
        <f t="shared" si="14"/>
        <v>8</v>
      </c>
      <c r="N15" s="17">
        <f t="shared" si="15"/>
        <v>13</v>
      </c>
      <c r="O15" s="20">
        <f t="shared" si="16"/>
        <v>39</v>
      </c>
      <c r="P15" s="16"/>
      <c r="Q15">
        <f t="shared" si="17"/>
        <v>3</v>
      </c>
      <c r="R15">
        <f t="shared" si="18"/>
        <v>5</v>
      </c>
      <c r="S15">
        <f t="shared" si="19"/>
        <v>16</v>
      </c>
      <c r="T15">
        <f t="shared" si="6"/>
        <v>39</v>
      </c>
      <c r="U15"/>
      <c r="V15" s="21">
        <f t="shared" si="20"/>
        <v>3</v>
      </c>
      <c r="W15" s="21">
        <f t="shared" si="21"/>
        <v>5</v>
      </c>
      <c r="X15" s="21">
        <f t="shared" si="22"/>
        <v>16</v>
      </c>
      <c r="Y15" s="21">
        <f t="shared" si="23"/>
        <v>21</v>
      </c>
      <c r="Z15" s="21">
        <f t="shared" si="24"/>
        <v>21</v>
      </c>
      <c r="AA15">
        <f t="shared" si="12"/>
        <v>39</v>
      </c>
      <c r="AB15"/>
      <c r="AC15"/>
      <c r="AD15"/>
      <c r="AE15" s="31"/>
      <c r="AF15" s="31"/>
    </row>
    <row r="16" spans="1:32" s="21" customFormat="1" ht="13" customHeight="1" x14ac:dyDescent="0.15">
      <c r="A16" s="23">
        <f t="shared" si="0"/>
        <v>39</v>
      </c>
      <c r="B16" s="24" t="s">
        <v>36</v>
      </c>
      <c r="C16" s="24" t="s">
        <v>65</v>
      </c>
      <c r="D16" s="25">
        <v>4</v>
      </c>
      <c r="E16" s="24">
        <v>11</v>
      </c>
      <c r="F16" s="25">
        <v>11</v>
      </c>
      <c r="G16" s="24">
        <v>11</v>
      </c>
      <c r="H16" s="26">
        <v>9</v>
      </c>
      <c r="I16" s="27">
        <v>13</v>
      </c>
      <c r="J16" s="26"/>
      <c r="K16" s="25"/>
      <c r="L16" s="57">
        <f t="shared" si="13"/>
        <v>4</v>
      </c>
      <c r="M16" s="17">
        <f t="shared" si="14"/>
        <v>9</v>
      </c>
      <c r="N16" s="17">
        <f t="shared" si="15"/>
        <v>11</v>
      </c>
      <c r="O16" s="20">
        <f t="shared" si="16"/>
        <v>39</v>
      </c>
      <c r="P16" s="16"/>
      <c r="Q16">
        <f t="shared" si="17"/>
        <v>3</v>
      </c>
      <c r="R16">
        <f t="shared" si="18"/>
        <v>8</v>
      </c>
      <c r="S16">
        <f t="shared" si="19"/>
        <v>13</v>
      </c>
      <c r="T16">
        <f t="shared" si="6"/>
        <v>39</v>
      </c>
      <c r="U16"/>
      <c r="V16" s="21">
        <f t="shared" si="20"/>
        <v>3</v>
      </c>
      <c r="W16" s="21">
        <f t="shared" si="21"/>
        <v>8</v>
      </c>
      <c r="X16" s="21">
        <f t="shared" si="22"/>
        <v>13</v>
      </c>
      <c r="Y16" s="21">
        <f t="shared" si="23"/>
        <v>21</v>
      </c>
      <c r="Z16" s="21">
        <f t="shared" si="24"/>
        <v>21</v>
      </c>
      <c r="AA16">
        <f t="shared" si="12"/>
        <v>39</v>
      </c>
      <c r="AB16"/>
      <c r="AC16"/>
      <c r="AD16"/>
      <c r="AE16" s="31"/>
      <c r="AF16"/>
    </row>
    <row r="17" spans="1:32" s="21" customFormat="1" ht="13" customHeight="1" x14ac:dyDescent="0.15">
      <c r="A17" s="23">
        <f t="shared" si="0"/>
        <v>59</v>
      </c>
      <c r="B17" s="5" t="s">
        <v>89</v>
      </c>
      <c r="C17" s="5" t="s">
        <v>11</v>
      </c>
      <c r="D17" s="6">
        <v>11</v>
      </c>
      <c r="E17" s="5">
        <v>16</v>
      </c>
      <c r="F17" s="6">
        <v>5</v>
      </c>
      <c r="G17" s="5"/>
      <c r="H17" s="7"/>
      <c r="I17" s="78">
        <v>10</v>
      </c>
      <c r="J17" s="7"/>
      <c r="K17" s="6"/>
      <c r="L17" s="61">
        <f t="shared" si="13"/>
        <v>5</v>
      </c>
      <c r="M17" s="1">
        <f t="shared" si="14"/>
        <v>10</v>
      </c>
      <c r="N17" s="1">
        <f t="shared" si="15"/>
        <v>11</v>
      </c>
      <c r="O17" s="2">
        <f t="shared" si="16"/>
        <v>37</v>
      </c>
      <c r="P17" s="16"/>
      <c r="Q17">
        <f t="shared" si="17"/>
        <v>4</v>
      </c>
      <c r="R17">
        <f t="shared" si="18"/>
        <v>9</v>
      </c>
      <c r="S17">
        <f t="shared" si="19"/>
        <v>11</v>
      </c>
      <c r="T17">
        <f t="shared" si="6"/>
        <v>39</v>
      </c>
      <c r="U17"/>
      <c r="V17" s="21">
        <f t="shared" si="20"/>
        <v>4</v>
      </c>
      <c r="W17" s="21">
        <f t="shared" si="21"/>
        <v>9</v>
      </c>
      <c r="X17" s="21">
        <f t="shared" si="22"/>
        <v>11</v>
      </c>
      <c r="Y17" s="21">
        <f t="shared" si="23"/>
        <v>11</v>
      </c>
      <c r="Z17" s="21">
        <f t="shared" si="24"/>
        <v>11</v>
      </c>
      <c r="AA17">
        <f t="shared" si="12"/>
        <v>59</v>
      </c>
      <c r="AB17"/>
      <c r="AC17"/>
      <c r="AD17"/>
      <c r="AE17" s="31"/>
      <c r="AF17" s="31"/>
    </row>
    <row r="18" spans="1:32" s="21" customFormat="1" ht="13" customHeight="1" x14ac:dyDescent="0.15">
      <c r="A18" s="23">
        <f t="shared" si="0"/>
        <v>42</v>
      </c>
      <c r="B18" s="5" t="s">
        <v>124</v>
      </c>
      <c r="C18" s="5" t="s">
        <v>125</v>
      </c>
      <c r="D18" s="6"/>
      <c r="E18" s="5">
        <v>14</v>
      </c>
      <c r="F18" s="6">
        <v>12</v>
      </c>
      <c r="G18" s="5"/>
      <c r="H18" s="7"/>
      <c r="I18" s="78">
        <v>1</v>
      </c>
      <c r="J18" s="7"/>
      <c r="K18" s="6"/>
      <c r="L18" s="61">
        <f t="shared" si="13"/>
        <v>1</v>
      </c>
      <c r="M18" s="1">
        <f t="shared" si="14"/>
        <v>12</v>
      </c>
      <c r="N18" s="1">
        <f t="shared" si="15"/>
        <v>14</v>
      </c>
      <c r="O18" s="2">
        <f t="shared" si="16"/>
        <v>36</v>
      </c>
      <c r="P18" s="16"/>
      <c r="Q18">
        <f t="shared" si="17"/>
        <v>5</v>
      </c>
      <c r="R18">
        <f t="shared" si="18"/>
        <v>10</v>
      </c>
      <c r="S18">
        <f t="shared" si="19"/>
        <v>11</v>
      </c>
      <c r="T18">
        <f t="shared" si="6"/>
        <v>37</v>
      </c>
      <c r="U18"/>
      <c r="V18" s="21">
        <f t="shared" si="20"/>
        <v>5</v>
      </c>
      <c r="W18" s="21">
        <f t="shared" si="21"/>
        <v>10</v>
      </c>
      <c r="X18" s="21">
        <f t="shared" si="22"/>
        <v>11</v>
      </c>
      <c r="Y18" s="21">
        <f t="shared" si="23"/>
        <v>16</v>
      </c>
      <c r="Z18" s="21">
        <f t="shared" si="24"/>
        <v>21</v>
      </c>
      <c r="AA18">
        <f t="shared" si="12"/>
        <v>42</v>
      </c>
      <c r="AB18"/>
      <c r="AC18"/>
      <c r="AD18"/>
      <c r="AE18" s="31"/>
      <c r="AF18" s="31"/>
    </row>
    <row r="19" spans="1:32" s="21" customFormat="1" ht="13" customHeight="1" x14ac:dyDescent="0.15">
      <c r="A19" s="23">
        <f t="shared" si="0"/>
        <v>36</v>
      </c>
      <c r="B19" s="5" t="s">
        <v>127</v>
      </c>
      <c r="C19" s="5" t="s">
        <v>65</v>
      </c>
      <c r="D19" s="6"/>
      <c r="E19" s="5">
        <v>17</v>
      </c>
      <c r="F19" s="6">
        <v>3</v>
      </c>
      <c r="G19" s="5"/>
      <c r="H19" s="7"/>
      <c r="I19" s="78">
        <v>9</v>
      </c>
      <c r="J19" s="7"/>
      <c r="K19" s="6"/>
      <c r="L19" s="61">
        <f t="shared" si="13"/>
        <v>3</v>
      </c>
      <c r="M19" s="1">
        <f t="shared" si="14"/>
        <v>9</v>
      </c>
      <c r="N19" s="1">
        <f t="shared" si="15"/>
        <v>17</v>
      </c>
      <c r="O19" s="2">
        <f t="shared" si="16"/>
        <v>34</v>
      </c>
      <c r="P19" s="16"/>
      <c r="Q19">
        <f t="shared" si="17"/>
        <v>1</v>
      </c>
      <c r="R19">
        <f t="shared" si="18"/>
        <v>12</v>
      </c>
      <c r="S19">
        <f t="shared" si="19"/>
        <v>14</v>
      </c>
      <c r="T19">
        <f t="shared" si="6"/>
        <v>36</v>
      </c>
      <c r="U19"/>
      <c r="V19" s="21">
        <f t="shared" si="20"/>
        <v>1</v>
      </c>
      <c r="W19" s="21">
        <f t="shared" si="21"/>
        <v>12</v>
      </c>
      <c r="X19" s="21">
        <f t="shared" si="22"/>
        <v>14</v>
      </c>
      <c r="Y19" s="21">
        <f t="shared" si="23"/>
        <v>21</v>
      </c>
      <c r="Z19" s="21">
        <f t="shared" si="24"/>
        <v>21</v>
      </c>
      <c r="AA19">
        <f t="shared" si="12"/>
        <v>36</v>
      </c>
      <c r="AB19"/>
      <c r="AC19"/>
      <c r="AD19"/>
      <c r="AE19" s="31"/>
      <c r="AF19" s="31"/>
    </row>
    <row r="20" spans="1:32" s="21" customFormat="1" ht="13" customHeight="1" x14ac:dyDescent="0.15">
      <c r="A20" s="23">
        <f t="shared" si="0"/>
        <v>34</v>
      </c>
      <c r="B20" s="5" t="s">
        <v>92</v>
      </c>
      <c r="C20" s="5" t="s">
        <v>93</v>
      </c>
      <c r="D20" s="6">
        <v>19</v>
      </c>
      <c r="E20" s="5">
        <v>4</v>
      </c>
      <c r="F20" s="6"/>
      <c r="G20" s="5"/>
      <c r="H20" s="7"/>
      <c r="I20" s="78">
        <v>7</v>
      </c>
      <c r="J20" s="7"/>
      <c r="K20" s="6"/>
      <c r="L20" s="61">
        <f t="shared" si="13"/>
        <v>4</v>
      </c>
      <c r="M20" s="1">
        <f t="shared" si="14"/>
        <v>7</v>
      </c>
      <c r="N20" s="1">
        <f t="shared" si="15"/>
        <v>19</v>
      </c>
      <c r="O20" s="2">
        <f t="shared" si="16"/>
        <v>33</v>
      </c>
      <c r="P20" s="16"/>
      <c r="Q20">
        <f t="shared" si="17"/>
        <v>3</v>
      </c>
      <c r="R20">
        <f t="shared" si="18"/>
        <v>9</v>
      </c>
      <c r="S20">
        <f t="shared" si="19"/>
        <v>17</v>
      </c>
      <c r="T20">
        <f t="shared" si="6"/>
        <v>34</v>
      </c>
      <c r="U20"/>
      <c r="V20" s="21">
        <f t="shared" si="20"/>
        <v>3</v>
      </c>
      <c r="W20" s="21">
        <f t="shared" si="21"/>
        <v>9</v>
      </c>
      <c r="X20" s="21">
        <f t="shared" si="22"/>
        <v>17</v>
      </c>
      <c r="Y20" s="21">
        <f t="shared" si="23"/>
        <v>21</v>
      </c>
      <c r="Z20" s="21">
        <f t="shared" si="24"/>
        <v>21</v>
      </c>
      <c r="AA20">
        <f t="shared" si="12"/>
        <v>34</v>
      </c>
      <c r="AB20"/>
      <c r="AC20"/>
      <c r="AD20"/>
      <c r="AE20" s="31"/>
      <c r="AF20" s="31"/>
    </row>
    <row r="21" spans="1:32" s="21" customFormat="1" ht="13" customHeight="1" x14ac:dyDescent="0.15">
      <c r="A21" s="23">
        <f t="shared" si="0"/>
        <v>33</v>
      </c>
      <c r="B21" s="5" t="s">
        <v>67</v>
      </c>
      <c r="C21" s="5" t="s">
        <v>33</v>
      </c>
      <c r="D21" s="6">
        <v>6</v>
      </c>
      <c r="E21" s="5"/>
      <c r="F21" s="6">
        <v>15</v>
      </c>
      <c r="G21" s="5"/>
      <c r="H21" s="7">
        <v>14</v>
      </c>
      <c r="I21" s="78">
        <v>11</v>
      </c>
      <c r="J21" s="7"/>
      <c r="K21" s="6"/>
      <c r="L21" s="61">
        <f t="shared" si="13"/>
        <v>6</v>
      </c>
      <c r="M21" s="1">
        <f t="shared" si="14"/>
        <v>11</v>
      </c>
      <c r="N21" s="1">
        <f t="shared" si="15"/>
        <v>14</v>
      </c>
      <c r="O21" s="2">
        <f t="shared" si="16"/>
        <v>32</v>
      </c>
      <c r="P21" s="16"/>
      <c r="Q21">
        <f t="shared" si="17"/>
        <v>4</v>
      </c>
      <c r="R21">
        <f t="shared" si="18"/>
        <v>7</v>
      </c>
      <c r="S21">
        <f t="shared" si="19"/>
        <v>19</v>
      </c>
      <c r="T21">
        <f t="shared" si="6"/>
        <v>33</v>
      </c>
      <c r="U21"/>
      <c r="V21" s="21">
        <f t="shared" si="20"/>
        <v>4</v>
      </c>
      <c r="W21" s="21">
        <f t="shared" si="21"/>
        <v>7</v>
      </c>
      <c r="X21" s="21">
        <f t="shared" si="22"/>
        <v>19</v>
      </c>
      <c r="Y21" s="21">
        <f t="shared" si="23"/>
        <v>21</v>
      </c>
      <c r="Z21" s="21">
        <f t="shared" si="24"/>
        <v>21</v>
      </c>
      <c r="AA21">
        <f t="shared" si="12"/>
        <v>33</v>
      </c>
      <c r="AB21"/>
      <c r="AC21"/>
      <c r="AD21"/>
      <c r="AE21" s="31"/>
      <c r="AF21" s="31"/>
    </row>
    <row r="22" spans="1:32" s="21" customFormat="1" ht="13" customHeight="1" x14ac:dyDescent="0.15">
      <c r="A22" s="23">
        <f t="shared" si="0"/>
        <v>38</v>
      </c>
      <c r="B22" s="5" t="s">
        <v>131</v>
      </c>
      <c r="C22" s="5" t="s">
        <v>71</v>
      </c>
      <c r="D22" s="6"/>
      <c r="E22" s="5"/>
      <c r="F22" s="6">
        <v>6</v>
      </c>
      <c r="G22" s="5">
        <v>5</v>
      </c>
      <c r="H22" s="7"/>
      <c r="I22" s="78"/>
      <c r="J22" s="7"/>
      <c r="K22" s="6"/>
      <c r="L22" s="61">
        <f t="shared" si="13"/>
        <v>5</v>
      </c>
      <c r="M22" s="1">
        <f t="shared" si="14"/>
        <v>6</v>
      </c>
      <c r="N22" s="1" t="str">
        <f t="shared" si="15"/>
        <v xml:space="preserve"> </v>
      </c>
      <c r="O22" s="2">
        <f t="shared" si="16"/>
        <v>31</v>
      </c>
      <c r="P22" s="16"/>
      <c r="Q22">
        <f t="shared" si="17"/>
        <v>6</v>
      </c>
      <c r="R22">
        <f t="shared" si="18"/>
        <v>11</v>
      </c>
      <c r="S22">
        <f t="shared" si="19"/>
        <v>14</v>
      </c>
      <c r="T22">
        <f t="shared" si="6"/>
        <v>32</v>
      </c>
      <c r="U22"/>
      <c r="V22" s="21">
        <f t="shared" si="20"/>
        <v>6</v>
      </c>
      <c r="W22" s="21">
        <f t="shared" si="21"/>
        <v>11</v>
      </c>
      <c r="X22" s="21">
        <f t="shared" si="22"/>
        <v>14</v>
      </c>
      <c r="Y22" s="21">
        <f t="shared" si="23"/>
        <v>15</v>
      </c>
      <c r="Z22" s="21">
        <f t="shared" si="24"/>
        <v>21</v>
      </c>
      <c r="AA22">
        <f t="shared" si="12"/>
        <v>38</v>
      </c>
      <c r="AB22"/>
      <c r="AC22"/>
      <c r="AD22"/>
      <c r="AE22" s="31"/>
      <c r="AF22" s="31"/>
    </row>
    <row r="23" spans="1:32" s="21" customFormat="1" ht="13" customHeight="1" x14ac:dyDescent="0.15">
      <c r="A23" s="23">
        <f t="shared" si="0"/>
        <v>31</v>
      </c>
      <c r="B23" s="5" t="s">
        <v>34</v>
      </c>
      <c r="C23" s="5" t="s">
        <v>11</v>
      </c>
      <c r="D23" s="6">
        <v>10</v>
      </c>
      <c r="E23" s="5"/>
      <c r="F23" s="6">
        <v>8</v>
      </c>
      <c r="G23" s="5">
        <v>14</v>
      </c>
      <c r="H23" s="7"/>
      <c r="I23" s="78">
        <v>14</v>
      </c>
      <c r="J23" s="7"/>
      <c r="K23" s="6"/>
      <c r="L23" s="61">
        <f t="shared" si="13"/>
        <v>8</v>
      </c>
      <c r="M23" s="1">
        <f t="shared" si="14"/>
        <v>10</v>
      </c>
      <c r="N23" s="1">
        <f t="shared" si="15"/>
        <v>14</v>
      </c>
      <c r="O23" s="2">
        <f t="shared" si="16"/>
        <v>31</v>
      </c>
      <c r="P23" s="16"/>
      <c r="Q23">
        <f t="shared" si="17"/>
        <v>5</v>
      </c>
      <c r="R23">
        <f t="shared" si="18"/>
        <v>6</v>
      </c>
      <c r="S23">
        <f t="shared" si="19"/>
        <v>21</v>
      </c>
      <c r="T23">
        <f t="shared" si="6"/>
        <v>31</v>
      </c>
      <c r="U23"/>
      <c r="V23" s="21">
        <f t="shared" si="20"/>
        <v>5</v>
      </c>
      <c r="W23" s="21">
        <f t="shared" si="21"/>
        <v>6</v>
      </c>
      <c r="X23" s="21">
        <f t="shared" si="22"/>
        <v>21</v>
      </c>
      <c r="Y23" s="21">
        <f t="shared" si="23"/>
        <v>21</v>
      </c>
      <c r="Z23" s="21">
        <f t="shared" si="24"/>
        <v>21</v>
      </c>
      <c r="AA23">
        <f t="shared" si="12"/>
        <v>31</v>
      </c>
      <c r="AB23"/>
      <c r="AC23"/>
      <c r="AD23"/>
      <c r="AE23" s="31"/>
      <c r="AF23" s="31"/>
    </row>
    <row r="24" spans="1:32" s="21" customFormat="1" ht="13" customHeight="1" x14ac:dyDescent="0.15">
      <c r="A24" s="23">
        <f t="shared" si="0"/>
        <v>38</v>
      </c>
      <c r="B24" s="5" t="s">
        <v>43</v>
      </c>
      <c r="C24" s="5" t="s">
        <v>11</v>
      </c>
      <c r="D24" s="6">
        <v>12</v>
      </c>
      <c r="E24" s="5">
        <v>18</v>
      </c>
      <c r="F24" s="6"/>
      <c r="G24" s="5">
        <v>7</v>
      </c>
      <c r="H24" s="7"/>
      <c r="I24" s="78"/>
      <c r="J24" s="7"/>
      <c r="K24" s="6"/>
      <c r="L24" s="61">
        <f t="shared" ref="L24:L38" si="25">IF(Q25&gt;20," ",Q25)</f>
        <v>7</v>
      </c>
      <c r="M24" s="1">
        <f t="shared" ref="M24:M38" si="26">IF(R25&gt;20," ",R25)</f>
        <v>12</v>
      </c>
      <c r="N24" s="1">
        <f t="shared" ref="N24:N38" si="27">IF(S25&gt;20," ",S25)</f>
        <v>18</v>
      </c>
      <c r="O24" s="2">
        <f t="shared" ref="O24:O38" si="28">IF(T25&lt;1," ",T25)</f>
        <v>26</v>
      </c>
      <c r="P24" s="16"/>
      <c r="Q24">
        <f t="shared" si="17"/>
        <v>8</v>
      </c>
      <c r="R24">
        <f t="shared" si="18"/>
        <v>10</v>
      </c>
      <c r="S24">
        <f t="shared" si="19"/>
        <v>14</v>
      </c>
      <c r="T24">
        <f t="shared" si="6"/>
        <v>31</v>
      </c>
      <c r="U24"/>
      <c r="V24" s="21">
        <f t="shared" si="20"/>
        <v>8</v>
      </c>
      <c r="W24" s="21">
        <f t="shared" si="21"/>
        <v>10</v>
      </c>
      <c r="X24" s="21">
        <f t="shared" si="22"/>
        <v>14</v>
      </c>
      <c r="Y24" s="21">
        <f t="shared" si="23"/>
        <v>14</v>
      </c>
      <c r="Z24" s="21">
        <f t="shared" si="24"/>
        <v>21</v>
      </c>
      <c r="AA24">
        <f t="shared" si="12"/>
        <v>38</v>
      </c>
      <c r="AB24"/>
      <c r="AC24"/>
      <c r="AD24"/>
      <c r="AE24" s="31"/>
      <c r="AF24" s="31"/>
    </row>
    <row r="25" spans="1:32" s="21" customFormat="1" ht="13" customHeight="1" x14ac:dyDescent="0.15">
      <c r="A25" s="23">
        <f t="shared" si="0"/>
        <v>26</v>
      </c>
      <c r="B25" s="5" t="s">
        <v>39</v>
      </c>
      <c r="C25" s="5" t="s">
        <v>40</v>
      </c>
      <c r="D25" s="6">
        <v>17</v>
      </c>
      <c r="E25" s="5">
        <v>7</v>
      </c>
      <c r="F25" s="6"/>
      <c r="G25" s="24"/>
      <c r="H25" s="26"/>
      <c r="I25" s="27">
        <v>17</v>
      </c>
      <c r="J25" s="26"/>
      <c r="K25" s="25"/>
      <c r="L25" s="57">
        <f t="shared" si="25"/>
        <v>7</v>
      </c>
      <c r="M25" s="17">
        <f t="shared" si="26"/>
        <v>17</v>
      </c>
      <c r="N25" s="17">
        <f t="shared" si="27"/>
        <v>17</v>
      </c>
      <c r="O25" s="20">
        <f t="shared" si="28"/>
        <v>22</v>
      </c>
      <c r="P25" s="16"/>
      <c r="Q25">
        <f t="shared" si="17"/>
        <v>7</v>
      </c>
      <c r="R25">
        <f t="shared" si="18"/>
        <v>12</v>
      </c>
      <c r="S25">
        <f t="shared" si="19"/>
        <v>18</v>
      </c>
      <c r="T25">
        <f t="shared" si="6"/>
        <v>26</v>
      </c>
      <c r="U25"/>
      <c r="V25" s="21">
        <f t="shared" si="20"/>
        <v>7</v>
      </c>
      <c r="W25" s="21">
        <f t="shared" si="21"/>
        <v>12</v>
      </c>
      <c r="X25" s="21">
        <f t="shared" si="22"/>
        <v>18</v>
      </c>
      <c r="Y25" s="21">
        <f t="shared" si="23"/>
        <v>21</v>
      </c>
      <c r="Z25" s="21">
        <f t="shared" si="24"/>
        <v>21</v>
      </c>
      <c r="AA25">
        <f t="shared" si="12"/>
        <v>26</v>
      </c>
      <c r="AB25"/>
      <c r="AC25"/>
      <c r="AD25"/>
      <c r="AE25" s="31"/>
      <c r="AF25" s="31"/>
    </row>
    <row r="26" spans="1:32" s="21" customFormat="1" ht="13" customHeight="1" x14ac:dyDescent="0.15">
      <c r="A26" s="23">
        <f t="shared" si="0"/>
        <v>22</v>
      </c>
      <c r="B26" s="5" t="s">
        <v>91</v>
      </c>
      <c r="C26" s="5" t="s">
        <v>61</v>
      </c>
      <c r="D26" s="6">
        <v>18</v>
      </c>
      <c r="E26" s="5"/>
      <c r="F26" s="6">
        <v>18</v>
      </c>
      <c r="G26" s="5">
        <v>8</v>
      </c>
      <c r="H26" s="7"/>
      <c r="I26" s="78"/>
      <c r="J26" s="7"/>
      <c r="K26" s="6"/>
      <c r="L26" s="61">
        <f t="shared" si="25"/>
        <v>8</v>
      </c>
      <c r="M26" s="1">
        <f t="shared" si="26"/>
        <v>18</v>
      </c>
      <c r="N26" s="1">
        <f t="shared" si="27"/>
        <v>18</v>
      </c>
      <c r="O26" s="2">
        <f t="shared" si="28"/>
        <v>19</v>
      </c>
      <c r="P26" s="22"/>
      <c r="Q26" s="21">
        <f t="shared" si="17"/>
        <v>7</v>
      </c>
      <c r="R26" s="21">
        <f t="shared" si="18"/>
        <v>17</v>
      </c>
      <c r="S26" s="21">
        <f t="shared" si="19"/>
        <v>17</v>
      </c>
      <c r="T26" s="21">
        <f t="shared" si="6"/>
        <v>22</v>
      </c>
      <c r="V26" s="21">
        <f t="shared" si="20"/>
        <v>7</v>
      </c>
      <c r="W26" s="21">
        <f t="shared" si="21"/>
        <v>17</v>
      </c>
      <c r="X26" s="21">
        <f t="shared" si="22"/>
        <v>17</v>
      </c>
      <c r="Y26" s="21">
        <f t="shared" si="23"/>
        <v>21</v>
      </c>
      <c r="Z26" s="21">
        <f t="shared" si="24"/>
        <v>21</v>
      </c>
      <c r="AA26" s="21">
        <f t="shared" si="12"/>
        <v>22</v>
      </c>
      <c r="AE26" s="31"/>
      <c r="AF26"/>
    </row>
    <row r="27" spans="1:32" s="21" customFormat="1" ht="13" customHeight="1" x14ac:dyDescent="0.15">
      <c r="A27" s="23">
        <f t="shared" si="0"/>
        <v>19</v>
      </c>
      <c r="B27" s="5" t="s">
        <v>130</v>
      </c>
      <c r="C27" s="5" t="s">
        <v>14</v>
      </c>
      <c r="D27" s="6"/>
      <c r="E27" s="5"/>
      <c r="F27" s="6">
        <v>4</v>
      </c>
      <c r="G27" s="5"/>
      <c r="H27" s="7"/>
      <c r="I27" s="78">
        <v>20</v>
      </c>
      <c r="J27" s="7"/>
      <c r="K27" s="6"/>
      <c r="L27" s="61">
        <f t="shared" si="25"/>
        <v>4</v>
      </c>
      <c r="M27" s="1">
        <f t="shared" si="26"/>
        <v>20</v>
      </c>
      <c r="N27" s="1" t="str">
        <f t="shared" si="27"/>
        <v xml:space="preserve"> </v>
      </c>
      <c r="O27" s="2">
        <f t="shared" si="28"/>
        <v>18</v>
      </c>
      <c r="P27" s="16"/>
      <c r="Q27">
        <f t="shared" si="17"/>
        <v>8</v>
      </c>
      <c r="R27">
        <f t="shared" si="18"/>
        <v>18</v>
      </c>
      <c r="S27">
        <f t="shared" si="19"/>
        <v>18</v>
      </c>
      <c r="T27">
        <f t="shared" si="6"/>
        <v>19</v>
      </c>
      <c r="U27"/>
      <c r="V27" s="21">
        <f t="shared" si="20"/>
        <v>8</v>
      </c>
      <c r="W27" s="21">
        <f t="shared" si="21"/>
        <v>18</v>
      </c>
      <c r="X27" s="21">
        <f t="shared" si="22"/>
        <v>18</v>
      </c>
      <c r="Y27" s="21">
        <f t="shared" si="23"/>
        <v>21</v>
      </c>
      <c r="Z27" s="21">
        <f t="shared" si="24"/>
        <v>21</v>
      </c>
      <c r="AA27">
        <f t="shared" si="12"/>
        <v>19</v>
      </c>
      <c r="AB27"/>
      <c r="AC27"/>
      <c r="AD27"/>
      <c r="AE27" s="31"/>
      <c r="AF27" s="31"/>
    </row>
    <row r="28" spans="1:32" s="21" customFormat="1" ht="13" customHeight="1" x14ac:dyDescent="0.15">
      <c r="A28" s="23">
        <f t="shared" si="0"/>
        <v>18</v>
      </c>
      <c r="B28" s="5" t="s">
        <v>31</v>
      </c>
      <c r="C28" s="5" t="s">
        <v>9</v>
      </c>
      <c r="D28" s="6">
        <v>13</v>
      </c>
      <c r="E28" s="5">
        <v>20</v>
      </c>
      <c r="F28" s="6">
        <v>17</v>
      </c>
      <c r="G28" s="5"/>
      <c r="H28" s="7"/>
      <c r="I28" s="78">
        <v>15</v>
      </c>
      <c r="J28" s="7"/>
      <c r="K28" s="6"/>
      <c r="L28" s="61">
        <f t="shared" si="25"/>
        <v>13</v>
      </c>
      <c r="M28" s="1">
        <f t="shared" si="26"/>
        <v>15</v>
      </c>
      <c r="N28" s="1">
        <f t="shared" si="27"/>
        <v>17</v>
      </c>
      <c r="O28" s="2">
        <f t="shared" si="28"/>
        <v>18</v>
      </c>
      <c r="P28" s="16"/>
      <c r="Q28">
        <f t="shared" si="17"/>
        <v>4</v>
      </c>
      <c r="R28">
        <f t="shared" si="18"/>
        <v>20</v>
      </c>
      <c r="S28">
        <f t="shared" si="19"/>
        <v>21</v>
      </c>
      <c r="T28">
        <f t="shared" si="6"/>
        <v>18</v>
      </c>
      <c r="U28"/>
      <c r="V28" s="21">
        <f t="shared" si="20"/>
        <v>4</v>
      </c>
      <c r="W28" s="21">
        <f t="shared" si="21"/>
        <v>20</v>
      </c>
      <c r="X28" s="21">
        <f t="shared" si="22"/>
        <v>21</v>
      </c>
      <c r="Y28" s="21">
        <f t="shared" si="23"/>
        <v>21</v>
      </c>
      <c r="Z28" s="21">
        <f t="shared" si="24"/>
        <v>21</v>
      </c>
      <c r="AA28">
        <f t="shared" si="12"/>
        <v>18</v>
      </c>
      <c r="AB28"/>
      <c r="AC28"/>
      <c r="AD28"/>
      <c r="AE28" s="31"/>
      <c r="AF28" s="31"/>
    </row>
    <row r="29" spans="1:32" s="21" customFormat="1" ht="13" customHeight="1" x14ac:dyDescent="0.15">
      <c r="A29" s="23">
        <f t="shared" si="0"/>
        <v>19</v>
      </c>
      <c r="B29" s="5" t="s">
        <v>148</v>
      </c>
      <c r="C29" s="5" t="s">
        <v>11</v>
      </c>
      <c r="D29" s="6"/>
      <c r="E29" s="5"/>
      <c r="F29" s="6"/>
      <c r="G29" s="5">
        <v>17</v>
      </c>
      <c r="H29" s="7"/>
      <c r="I29" s="78">
        <v>12</v>
      </c>
      <c r="J29" s="7"/>
      <c r="K29" s="6"/>
      <c r="L29" s="61">
        <f t="shared" si="25"/>
        <v>12</v>
      </c>
      <c r="M29" s="1">
        <f t="shared" si="26"/>
        <v>17</v>
      </c>
      <c r="N29" s="1" t="str">
        <f t="shared" si="27"/>
        <v xml:space="preserve"> </v>
      </c>
      <c r="O29" s="2">
        <f t="shared" si="28"/>
        <v>13</v>
      </c>
      <c r="P29" s="16"/>
      <c r="Q29">
        <f t="shared" si="17"/>
        <v>13</v>
      </c>
      <c r="R29">
        <f t="shared" si="18"/>
        <v>15</v>
      </c>
      <c r="S29">
        <f t="shared" si="19"/>
        <v>17</v>
      </c>
      <c r="T29">
        <f t="shared" si="6"/>
        <v>18</v>
      </c>
      <c r="U29"/>
      <c r="V29" s="21">
        <f t="shared" si="20"/>
        <v>13</v>
      </c>
      <c r="W29" s="21">
        <f t="shared" si="21"/>
        <v>15</v>
      </c>
      <c r="X29" s="21">
        <f t="shared" si="22"/>
        <v>17</v>
      </c>
      <c r="Y29" s="21">
        <f t="shared" si="23"/>
        <v>20</v>
      </c>
      <c r="Z29" s="21">
        <f t="shared" si="24"/>
        <v>21</v>
      </c>
      <c r="AA29">
        <f t="shared" si="12"/>
        <v>19</v>
      </c>
      <c r="AB29"/>
      <c r="AC29"/>
      <c r="AD29"/>
      <c r="AE29" s="31"/>
      <c r="AF29" s="31"/>
    </row>
    <row r="30" spans="1:32" s="21" customFormat="1" ht="13" customHeight="1" x14ac:dyDescent="0.15">
      <c r="A30" s="23">
        <f t="shared" si="0"/>
        <v>13</v>
      </c>
      <c r="B30" s="5" t="s">
        <v>146</v>
      </c>
      <c r="C30" s="5" t="s">
        <v>71</v>
      </c>
      <c r="D30" s="6">
        <v>20</v>
      </c>
      <c r="E30" s="5">
        <v>19</v>
      </c>
      <c r="F30" s="6"/>
      <c r="G30" s="5">
        <v>12</v>
      </c>
      <c r="H30" s="7"/>
      <c r="I30" s="78"/>
      <c r="J30" s="7"/>
      <c r="K30" s="6"/>
      <c r="L30" s="61">
        <f t="shared" si="25"/>
        <v>12</v>
      </c>
      <c r="M30" s="1">
        <f t="shared" si="26"/>
        <v>19</v>
      </c>
      <c r="N30" s="1">
        <f t="shared" si="27"/>
        <v>20</v>
      </c>
      <c r="O30" s="2">
        <f t="shared" si="28"/>
        <v>12</v>
      </c>
      <c r="P30" s="16"/>
      <c r="Q30">
        <f t="shared" si="17"/>
        <v>12</v>
      </c>
      <c r="R30">
        <f t="shared" si="18"/>
        <v>17</v>
      </c>
      <c r="S30">
        <f t="shared" si="19"/>
        <v>21</v>
      </c>
      <c r="T30">
        <f t="shared" si="6"/>
        <v>13</v>
      </c>
      <c r="U30"/>
      <c r="V30" s="21">
        <f t="shared" si="20"/>
        <v>12</v>
      </c>
      <c r="W30" s="21">
        <f t="shared" si="21"/>
        <v>17</v>
      </c>
      <c r="X30" s="21">
        <f t="shared" si="22"/>
        <v>21</v>
      </c>
      <c r="Y30" s="21">
        <f t="shared" si="23"/>
        <v>21</v>
      </c>
      <c r="Z30" s="21">
        <f t="shared" si="24"/>
        <v>21</v>
      </c>
      <c r="AA30">
        <f t="shared" si="12"/>
        <v>13</v>
      </c>
      <c r="AB30"/>
      <c r="AC30"/>
      <c r="AD30"/>
      <c r="AE30" s="31"/>
      <c r="AF30" s="31"/>
    </row>
    <row r="31" spans="1:32" s="21" customFormat="1" ht="13" customHeight="1" x14ac:dyDescent="0.15">
      <c r="A31" s="23">
        <f t="shared" si="0"/>
        <v>12</v>
      </c>
      <c r="B31" s="5" t="s">
        <v>155</v>
      </c>
      <c r="C31" s="5" t="s">
        <v>16</v>
      </c>
      <c r="D31" s="6"/>
      <c r="E31" s="5"/>
      <c r="F31" s="6"/>
      <c r="G31" s="5"/>
      <c r="H31" s="7">
        <v>10</v>
      </c>
      <c r="I31" s="78"/>
      <c r="J31" s="7"/>
      <c r="K31" s="6"/>
      <c r="L31" s="61">
        <f t="shared" si="25"/>
        <v>10</v>
      </c>
      <c r="M31" s="1" t="str">
        <f t="shared" si="26"/>
        <v xml:space="preserve"> </v>
      </c>
      <c r="N31" s="1" t="str">
        <f t="shared" si="27"/>
        <v xml:space="preserve"> </v>
      </c>
      <c r="O31" s="2">
        <f t="shared" si="28"/>
        <v>11</v>
      </c>
      <c r="P31" s="16"/>
      <c r="Q31">
        <f t="shared" si="17"/>
        <v>12</v>
      </c>
      <c r="R31">
        <f t="shared" si="18"/>
        <v>19</v>
      </c>
      <c r="S31">
        <f t="shared" si="19"/>
        <v>20</v>
      </c>
      <c r="T31">
        <f t="shared" si="6"/>
        <v>12</v>
      </c>
      <c r="U31"/>
      <c r="V31" s="21">
        <f t="shared" si="20"/>
        <v>12</v>
      </c>
      <c r="W31" s="21">
        <f t="shared" si="21"/>
        <v>19</v>
      </c>
      <c r="X31" s="21">
        <f t="shared" si="22"/>
        <v>20</v>
      </c>
      <c r="Y31" s="21">
        <f t="shared" si="23"/>
        <v>21</v>
      </c>
      <c r="Z31" s="21">
        <f t="shared" si="24"/>
        <v>21</v>
      </c>
      <c r="AA31">
        <f t="shared" si="12"/>
        <v>12</v>
      </c>
      <c r="AB31"/>
      <c r="AC31"/>
      <c r="AD31"/>
      <c r="AE31" s="31"/>
      <c r="AF31"/>
    </row>
    <row r="32" spans="1:32" s="21" customFormat="1" ht="13" customHeight="1" x14ac:dyDescent="0.15">
      <c r="A32" s="23">
        <f t="shared" si="0"/>
        <v>11</v>
      </c>
      <c r="B32" s="5" t="s">
        <v>156</v>
      </c>
      <c r="C32" s="5" t="s">
        <v>33</v>
      </c>
      <c r="D32" s="6"/>
      <c r="E32" s="5"/>
      <c r="F32" s="6"/>
      <c r="G32" s="5"/>
      <c r="H32" s="7">
        <v>11</v>
      </c>
      <c r="I32" s="78"/>
      <c r="J32" s="7"/>
      <c r="K32" s="6"/>
      <c r="L32" s="61">
        <f t="shared" si="25"/>
        <v>11</v>
      </c>
      <c r="M32" s="1" t="str">
        <f t="shared" si="26"/>
        <v xml:space="preserve"> </v>
      </c>
      <c r="N32" s="1" t="str">
        <f t="shared" si="27"/>
        <v xml:space="preserve"> </v>
      </c>
      <c r="O32" s="2">
        <f t="shared" si="28"/>
        <v>10</v>
      </c>
      <c r="P32" s="16"/>
      <c r="Q32">
        <f t="shared" si="17"/>
        <v>10</v>
      </c>
      <c r="R32">
        <f t="shared" si="18"/>
        <v>21</v>
      </c>
      <c r="S32">
        <f t="shared" si="19"/>
        <v>21</v>
      </c>
      <c r="T32">
        <f t="shared" si="6"/>
        <v>11</v>
      </c>
      <c r="U32"/>
      <c r="V32" s="21">
        <f t="shared" si="20"/>
        <v>10</v>
      </c>
      <c r="W32" s="21">
        <f t="shared" si="21"/>
        <v>21</v>
      </c>
      <c r="X32" s="21">
        <f t="shared" si="22"/>
        <v>21</v>
      </c>
      <c r="Y32" s="21">
        <f t="shared" si="23"/>
        <v>21</v>
      </c>
      <c r="Z32" s="21">
        <f t="shared" si="24"/>
        <v>21</v>
      </c>
      <c r="AA32">
        <f t="shared" si="12"/>
        <v>11</v>
      </c>
      <c r="AB32"/>
      <c r="AC32"/>
      <c r="AD32"/>
      <c r="AE32" s="31"/>
      <c r="AF32" s="31"/>
    </row>
    <row r="33" spans="1:32" s="21" customFormat="1" ht="13" customHeight="1" x14ac:dyDescent="0.15">
      <c r="A33" s="23">
        <f t="shared" si="0"/>
        <v>10</v>
      </c>
      <c r="B33" s="5" t="s">
        <v>157</v>
      </c>
      <c r="C33" s="5" t="s">
        <v>61</v>
      </c>
      <c r="D33" s="6"/>
      <c r="E33" s="5"/>
      <c r="F33" s="6"/>
      <c r="G33" s="5"/>
      <c r="H33" s="7">
        <v>13</v>
      </c>
      <c r="I33" s="78"/>
      <c r="J33" s="7"/>
      <c r="K33" s="6"/>
      <c r="L33" s="61">
        <f t="shared" si="25"/>
        <v>13</v>
      </c>
      <c r="M33" s="1" t="str">
        <f t="shared" si="26"/>
        <v xml:space="preserve"> </v>
      </c>
      <c r="N33" s="1" t="str">
        <f t="shared" si="27"/>
        <v xml:space="preserve"> </v>
      </c>
      <c r="O33" s="2">
        <f t="shared" si="28"/>
        <v>8</v>
      </c>
      <c r="P33" s="16"/>
      <c r="Q33">
        <f t="shared" si="17"/>
        <v>11</v>
      </c>
      <c r="R33">
        <f t="shared" si="18"/>
        <v>21</v>
      </c>
      <c r="S33">
        <f t="shared" si="19"/>
        <v>21</v>
      </c>
      <c r="T33">
        <f t="shared" si="6"/>
        <v>10</v>
      </c>
      <c r="U33"/>
      <c r="V33" s="21">
        <f t="shared" si="20"/>
        <v>11</v>
      </c>
      <c r="W33" s="21">
        <f t="shared" si="21"/>
        <v>21</v>
      </c>
      <c r="X33" s="21">
        <f t="shared" si="22"/>
        <v>21</v>
      </c>
      <c r="Y33" s="21">
        <f t="shared" si="23"/>
        <v>21</v>
      </c>
      <c r="Z33" s="21">
        <f t="shared" si="24"/>
        <v>21</v>
      </c>
      <c r="AA33">
        <f t="shared" si="12"/>
        <v>10</v>
      </c>
      <c r="AB33"/>
      <c r="AC33"/>
      <c r="AD33"/>
      <c r="AE33" s="31"/>
      <c r="AF33" s="31"/>
    </row>
    <row r="34" spans="1:32" s="21" customFormat="1" ht="13" customHeight="1" x14ac:dyDescent="0.15">
      <c r="A34" s="23">
        <f t="shared" si="0"/>
        <v>8</v>
      </c>
      <c r="B34" s="5" t="s">
        <v>123</v>
      </c>
      <c r="C34" s="5" t="s">
        <v>6</v>
      </c>
      <c r="D34" s="6"/>
      <c r="E34" s="5">
        <v>13</v>
      </c>
      <c r="F34" s="6"/>
      <c r="G34" s="5"/>
      <c r="H34" s="7"/>
      <c r="I34" s="78"/>
      <c r="J34" s="7"/>
      <c r="K34" s="6"/>
      <c r="L34" s="61">
        <f t="shared" si="25"/>
        <v>13</v>
      </c>
      <c r="M34" s="1" t="str">
        <f t="shared" si="26"/>
        <v xml:space="preserve"> </v>
      </c>
      <c r="N34" s="1" t="str">
        <f t="shared" si="27"/>
        <v xml:space="preserve"> </v>
      </c>
      <c r="O34" s="2">
        <f t="shared" si="28"/>
        <v>8</v>
      </c>
      <c r="P34" s="16"/>
      <c r="Q34">
        <f t="shared" si="17"/>
        <v>13</v>
      </c>
      <c r="R34">
        <f t="shared" si="18"/>
        <v>21</v>
      </c>
      <c r="S34">
        <f t="shared" si="19"/>
        <v>21</v>
      </c>
      <c r="T34">
        <f t="shared" si="6"/>
        <v>8</v>
      </c>
      <c r="U34"/>
      <c r="V34" s="21">
        <f t="shared" si="20"/>
        <v>13</v>
      </c>
      <c r="W34" s="21">
        <f t="shared" si="21"/>
        <v>21</v>
      </c>
      <c r="X34" s="21">
        <f t="shared" si="22"/>
        <v>21</v>
      </c>
      <c r="Y34" s="21">
        <f t="shared" si="23"/>
        <v>21</v>
      </c>
      <c r="Z34" s="21">
        <f t="shared" si="24"/>
        <v>21</v>
      </c>
      <c r="AA34">
        <f t="shared" si="12"/>
        <v>8</v>
      </c>
      <c r="AB34"/>
      <c r="AC34"/>
      <c r="AD34"/>
      <c r="AE34" s="31"/>
      <c r="AF34" s="31"/>
    </row>
    <row r="35" spans="1:32" s="21" customFormat="1" ht="13" customHeight="1" x14ac:dyDescent="0.15">
      <c r="A35" s="23">
        <f t="shared" si="0"/>
        <v>8</v>
      </c>
      <c r="B35" s="5" t="s">
        <v>51</v>
      </c>
      <c r="C35" s="5" t="s">
        <v>25</v>
      </c>
      <c r="D35" s="6">
        <v>14</v>
      </c>
      <c r="E35" s="5"/>
      <c r="F35" s="6">
        <v>20</v>
      </c>
      <c r="G35" s="5"/>
      <c r="H35" s="7"/>
      <c r="I35" s="78"/>
      <c r="J35" s="7"/>
      <c r="K35" s="6"/>
      <c r="L35" s="61">
        <f t="shared" si="25"/>
        <v>14</v>
      </c>
      <c r="M35" s="1">
        <f t="shared" si="26"/>
        <v>20</v>
      </c>
      <c r="N35" s="1" t="str">
        <f t="shared" si="27"/>
        <v xml:space="preserve"> </v>
      </c>
      <c r="O35" s="2">
        <f t="shared" si="28"/>
        <v>8</v>
      </c>
      <c r="P35" s="16"/>
      <c r="Q35">
        <f t="shared" si="17"/>
        <v>13</v>
      </c>
      <c r="R35">
        <f t="shared" si="18"/>
        <v>21</v>
      </c>
      <c r="S35">
        <f t="shared" si="19"/>
        <v>21</v>
      </c>
      <c r="T35">
        <f t="shared" si="6"/>
        <v>8</v>
      </c>
      <c r="U35"/>
      <c r="V35" s="21">
        <f t="shared" si="20"/>
        <v>13</v>
      </c>
      <c r="W35" s="21">
        <f t="shared" si="21"/>
        <v>21</v>
      </c>
      <c r="X35" s="21">
        <f t="shared" si="22"/>
        <v>21</v>
      </c>
      <c r="Y35" s="21">
        <f t="shared" si="23"/>
        <v>21</v>
      </c>
      <c r="Z35" s="21">
        <f t="shared" si="24"/>
        <v>21</v>
      </c>
      <c r="AA35">
        <f t="shared" si="12"/>
        <v>8</v>
      </c>
      <c r="AB35"/>
      <c r="AC35"/>
      <c r="AD35"/>
      <c r="AE35" s="31"/>
      <c r="AF35"/>
    </row>
    <row r="36" spans="1:32" s="21" customFormat="1" ht="13" customHeight="1" x14ac:dyDescent="0.15">
      <c r="A36" s="23">
        <f t="shared" si="0"/>
        <v>8</v>
      </c>
      <c r="B36" s="5" t="s">
        <v>126</v>
      </c>
      <c r="C36" s="5" t="s">
        <v>61</v>
      </c>
      <c r="D36" s="6"/>
      <c r="E36" s="5">
        <v>15</v>
      </c>
      <c r="F36" s="6"/>
      <c r="G36" s="5"/>
      <c r="H36" s="7"/>
      <c r="I36" s="78"/>
      <c r="J36" s="7"/>
      <c r="K36" s="6"/>
      <c r="L36" s="61">
        <f t="shared" si="25"/>
        <v>15</v>
      </c>
      <c r="M36" s="1" t="str">
        <f t="shared" si="26"/>
        <v xml:space="preserve"> </v>
      </c>
      <c r="N36" s="1" t="str">
        <f t="shared" si="27"/>
        <v xml:space="preserve"> </v>
      </c>
      <c r="O36" s="2">
        <f t="shared" si="28"/>
        <v>6</v>
      </c>
      <c r="P36" s="16"/>
      <c r="Q36">
        <f t="shared" si="17"/>
        <v>14</v>
      </c>
      <c r="R36">
        <f t="shared" si="18"/>
        <v>20</v>
      </c>
      <c r="S36">
        <f t="shared" si="19"/>
        <v>21</v>
      </c>
      <c r="T36">
        <f t="shared" si="6"/>
        <v>8</v>
      </c>
      <c r="U36"/>
      <c r="V36" s="21">
        <f t="shared" si="20"/>
        <v>14</v>
      </c>
      <c r="W36" s="21">
        <f t="shared" si="21"/>
        <v>20</v>
      </c>
      <c r="X36" s="21">
        <f t="shared" si="22"/>
        <v>21</v>
      </c>
      <c r="Y36" s="21">
        <f t="shared" si="23"/>
        <v>21</v>
      </c>
      <c r="Z36" s="21">
        <f t="shared" si="24"/>
        <v>21</v>
      </c>
      <c r="AA36">
        <f t="shared" si="12"/>
        <v>8</v>
      </c>
      <c r="AB36"/>
      <c r="AC36"/>
      <c r="AD36"/>
      <c r="AE36" s="31"/>
      <c r="AF36" s="31"/>
    </row>
    <row r="37" spans="1:32" s="21" customFormat="1" ht="13" customHeight="1" x14ac:dyDescent="0.15">
      <c r="A37" s="23">
        <f t="shared" si="0"/>
        <v>6</v>
      </c>
      <c r="B37" s="5" t="s">
        <v>170</v>
      </c>
      <c r="C37" s="5" t="s">
        <v>71</v>
      </c>
      <c r="D37" s="6"/>
      <c r="E37" s="5"/>
      <c r="F37" s="6"/>
      <c r="G37" s="5">
        <v>18</v>
      </c>
      <c r="H37" s="7"/>
      <c r="I37" s="78">
        <v>19</v>
      </c>
      <c r="J37" s="7"/>
      <c r="K37" s="6"/>
      <c r="L37" s="61">
        <f t="shared" si="25"/>
        <v>18</v>
      </c>
      <c r="M37" s="1">
        <f t="shared" si="26"/>
        <v>19</v>
      </c>
      <c r="N37" s="1" t="str">
        <f t="shared" si="27"/>
        <v xml:space="preserve"> </v>
      </c>
      <c r="O37" s="2">
        <f t="shared" si="28"/>
        <v>5</v>
      </c>
      <c r="P37" s="16"/>
      <c r="Q37">
        <f t="shared" si="17"/>
        <v>15</v>
      </c>
      <c r="R37">
        <f t="shared" si="18"/>
        <v>21</v>
      </c>
      <c r="S37">
        <f t="shared" si="19"/>
        <v>21</v>
      </c>
      <c r="T37">
        <f t="shared" si="6"/>
        <v>6</v>
      </c>
      <c r="U37"/>
      <c r="V37" s="21">
        <f t="shared" si="20"/>
        <v>15</v>
      </c>
      <c r="W37" s="21">
        <f t="shared" si="21"/>
        <v>21</v>
      </c>
      <c r="X37" s="21">
        <f t="shared" si="22"/>
        <v>21</v>
      </c>
      <c r="Y37" s="21">
        <f t="shared" si="23"/>
        <v>21</v>
      </c>
      <c r="Z37" s="21">
        <f t="shared" si="24"/>
        <v>21</v>
      </c>
      <c r="AA37">
        <f t="shared" si="12"/>
        <v>6</v>
      </c>
      <c r="AB37"/>
      <c r="AC37"/>
      <c r="AD37"/>
      <c r="AE37" s="31"/>
      <c r="AF37" s="31"/>
    </row>
    <row r="38" spans="1:32" s="21" customFormat="1" ht="13" customHeight="1" x14ac:dyDescent="0.15">
      <c r="A38" s="23">
        <f t="shared" si="0"/>
        <v>5</v>
      </c>
      <c r="B38" s="5" t="s">
        <v>171</v>
      </c>
      <c r="C38" s="5" t="s">
        <v>11</v>
      </c>
      <c r="D38" s="6"/>
      <c r="E38" s="5"/>
      <c r="F38" s="6"/>
      <c r="G38" s="5">
        <v>19</v>
      </c>
      <c r="H38" s="7"/>
      <c r="I38" s="78">
        <v>18</v>
      </c>
      <c r="J38" s="7"/>
      <c r="K38" s="6"/>
      <c r="L38" s="61">
        <f t="shared" si="25"/>
        <v>18</v>
      </c>
      <c r="M38" s="1">
        <f t="shared" si="26"/>
        <v>19</v>
      </c>
      <c r="N38" s="1" t="str">
        <f t="shared" si="27"/>
        <v xml:space="preserve"> </v>
      </c>
      <c r="O38" s="2">
        <f t="shared" si="28"/>
        <v>5</v>
      </c>
      <c r="P38" s="16"/>
      <c r="Q38">
        <f t="shared" si="17"/>
        <v>18</v>
      </c>
      <c r="R38">
        <f t="shared" si="18"/>
        <v>19</v>
      </c>
      <c r="S38">
        <f t="shared" si="19"/>
        <v>21</v>
      </c>
      <c r="T38">
        <f t="shared" si="6"/>
        <v>5</v>
      </c>
      <c r="U38"/>
      <c r="V38" s="21">
        <f t="shared" si="20"/>
        <v>18</v>
      </c>
      <c r="W38" s="21">
        <f t="shared" si="21"/>
        <v>19</v>
      </c>
      <c r="X38" s="21">
        <f t="shared" si="22"/>
        <v>21</v>
      </c>
      <c r="Y38" s="21">
        <f t="shared" si="23"/>
        <v>21</v>
      </c>
      <c r="Z38" s="21">
        <f t="shared" si="24"/>
        <v>21</v>
      </c>
      <c r="AA38">
        <f t="shared" si="12"/>
        <v>5</v>
      </c>
      <c r="AB38"/>
      <c r="AC38"/>
      <c r="AD38"/>
      <c r="AE38" s="31"/>
      <c r="AF38" s="31"/>
    </row>
    <row r="39" spans="1:32" s="21" customFormat="1" ht="13" customHeight="1" x14ac:dyDescent="0.15">
      <c r="A39" s="23">
        <f t="shared" si="0"/>
        <v>5</v>
      </c>
      <c r="B39" s="5"/>
      <c r="C39" s="5"/>
      <c r="D39" s="6"/>
      <c r="E39" s="5"/>
      <c r="F39" s="6"/>
      <c r="G39" s="5"/>
      <c r="H39" s="7"/>
      <c r="I39" s="78"/>
      <c r="J39" s="7"/>
      <c r="K39" s="6"/>
      <c r="L39" s="61" t="str">
        <f t="shared" ref="L39" si="29">IF(Q40&gt;20," ",Q40)</f>
        <v xml:space="preserve"> </v>
      </c>
      <c r="M39" s="1" t="str">
        <f t="shared" ref="M39" si="30">IF(R40&gt;20," ",R40)</f>
        <v xml:space="preserve"> </v>
      </c>
      <c r="N39" s="1" t="str">
        <f t="shared" ref="N39" si="31">IF(S40&gt;20," ",S40)</f>
        <v xml:space="preserve"> </v>
      </c>
      <c r="O39" s="2" t="str">
        <f t="shared" ref="O39" si="32">IF(T40&lt;1," ",T40)</f>
        <v xml:space="preserve"> </v>
      </c>
      <c r="P39" s="16"/>
      <c r="Q39">
        <f t="shared" si="17"/>
        <v>18</v>
      </c>
      <c r="R39">
        <f t="shared" si="18"/>
        <v>19</v>
      </c>
      <c r="S39">
        <f t="shared" si="19"/>
        <v>21</v>
      </c>
      <c r="T39">
        <f t="shared" si="6"/>
        <v>5</v>
      </c>
      <c r="U39"/>
      <c r="V39" s="21">
        <f t="shared" si="20"/>
        <v>18</v>
      </c>
      <c r="W39" s="21">
        <f t="shared" si="21"/>
        <v>19</v>
      </c>
      <c r="X39" s="21">
        <f t="shared" si="22"/>
        <v>21</v>
      </c>
      <c r="Y39" s="21">
        <f t="shared" si="23"/>
        <v>21</v>
      </c>
      <c r="Z39" s="21">
        <f t="shared" si="24"/>
        <v>21</v>
      </c>
      <c r="AA39">
        <f t="shared" si="12"/>
        <v>5</v>
      </c>
      <c r="AB39"/>
      <c r="AC39"/>
      <c r="AD39"/>
      <c r="AE39" s="31"/>
      <c r="AF39" s="31"/>
    </row>
    <row r="40" spans="1:32" s="21" customFormat="1" ht="13" customHeight="1" thickBot="1" x14ac:dyDescent="0.2">
      <c r="A40" s="23" t="str">
        <f t="shared" ref="A40" si="33">IF(AA40&lt;1," ",AA40)</f>
        <v xml:space="preserve"> </v>
      </c>
      <c r="B40" s="8"/>
      <c r="C40" s="8"/>
      <c r="D40" s="9"/>
      <c r="E40" s="8"/>
      <c r="F40" s="9"/>
      <c r="G40" s="8"/>
      <c r="H40" s="10"/>
      <c r="I40" s="11"/>
      <c r="J40" s="10"/>
      <c r="K40" s="9"/>
      <c r="L40" s="12" t="str">
        <f t="shared" ref="L40" si="34">IF(Q41&gt;20," ",Q41)</f>
        <v xml:space="preserve"> </v>
      </c>
      <c r="M40" s="8" t="str">
        <f t="shared" ref="M40" si="35">IF(R41&gt;20," ",R41)</f>
        <v xml:space="preserve"> </v>
      </c>
      <c r="N40" s="8" t="str">
        <f t="shared" ref="N40" si="36">IF(S41&gt;20," ",S41)</f>
        <v xml:space="preserve"> </v>
      </c>
      <c r="O40" s="13" t="str">
        <f t="shared" ref="O40" si="37">IF(T41&lt;1," ",T41)</f>
        <v xml:space="preserve"> </v>
      </c>
      <c r="P40" s="16"/>
      <c r="Q40">
        <f t="shared" si="17"/>
        <v>21</v>
      </c>
      <c r="R40">
        <f t="shared" si="18"/>
        <v>21</v>
      </c>
      <c r="S40">
        <f t="shared" si="19"/>
        <v>21</v>
      </c>
      <c r="T40">
        <f t="shared" ref="T40" si="38">21*3-Q40-R40-S40-((3-COUNT(Q40:S40))*21)</f>
        <v>0</v>
      </c>
      <c r="U40"/>
      <c r="V40" s="21">
        <f t="shared" si="20"/>
        <v>21</v>
      </c>
      <c r="W40" s="21">
        <f t="shared" si="21"/>
        <v>21</v>
      </c>
      <c r="X40" s="21">
        <f t="shared" si="22"/>
        <v>21</v>
      </c>
      <c r="Y40" s="21">
        <f t="shared" si="23"/>
        <v>21</v>
      </c>
      <c r="Z40" s="21">
        <f t="shared" si="24"/>
        <v>21</v>
      </c>
      <c r="AA40">
        <f t="shared" ref="AA40" si="39">21*5-V40-W40-X40-Y40-Z40-((5-COUNT(V40:Z40))*21)</f>
        <v>0</v>
      </c>
      <c r="AB40"/>
      <c r="AC40"/>
      <c r="AD40"/>
      <c r="AE40" s="31"/>
      <c r="AF40" s="31"/>
    </row>
    <row r="41" spans="1:32" ht="13" customHeight="1" thickBot="1" x14ac:dyDescent="0.2">
      <c r="A41" s="30" t="str">
        <f t="shared" ref="A41" si="40">IF(AA41&lt;1," ",AA41)</f>
        <v xml:space="preserve"> </v>
      </c>
      <c r="Q41">
        <f t="shared" si="17"/>
        <v>21</v>
      </c>
      <c r="R41">
        <f t="shared" si="18"/>
        <v>21</v>
      </c>
      <c r="S41">
        <f t="shared" si="19"/>
        <v>21</v>
      </c>
      <c r="T41">
        <f t="shared" ref="T41" si="41">21*3-Q41-R41-S41-((3-COUNT(Q41:S41))*21)</f>
        <v>0</v>
      </c>
      <c r="V41" s="21">
        <f t="shared" si="20"/>
        <v>21</v>
      </c>
      <c r="W41" s="21">
        <f t="shared" si="21"/>
        <v>21</v>
      </c>
      <c r="X41" s="21">
        <f t="shared" si="22"/>
        <v>21</v>
      </c>
      <c r="Y41" s="21">
        <f t="shared" si="23"/>
        <v>21</v>
      </c>
      <c r="Z41" s="21">
        <f t="shared" si="24"/>
        <v>21</v>
      </c>
      <c r="AA41">
        <f t="shared" ref="AA41" si="42">21*5-V41-W41-X41-Y41-Z41-((5-COUNT(V41:Z41))*21)</f>
        <v>0</v>
      </c>
    </row>
    <row r="42" spans="1:32" ht="13" customHeight="1" x14ac:dyDescent="0.15"/>
    <row r="43" spans="1:32" ht="13" customHeight="1" x14ac:dyDescent="0.15"/>
    <row r="44" spans="1:32" ht="13" customHeight="1" x14ac:dyDescent="0.15"/>
    <row r="45" spans="1:32" ht="13" customHeight="1" x14ac:dyDescent="0.15"/>
    <row r="46" spans="1:32" ht="13" customHeight="1" x14ac:dyDescent="0.15"/>
    <row r="47" spans="1:32" ht="13" customHeight="1" x14ac:dyDescent="0.15"/>
    <row r="48" spans="1:32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</sheetData>
  <sortState xmlns:xlrd2="http://schemas.microsoft.com/office/spreadsheetml/2017/richdata2" ref="B13:O18">
    <sortCondition descending="1" ref="O13:O18"/>
  </sortState>
  <mergeCells count="2">
    <mergeCell ref="A1:E1"/>
    <mergeCell ref="AC2:AF2"/>
  </mergeCells>
  <phoneticPr fontId="0" type="noConversion"/>
  <pageMargins left="0.2" right="0.15" top="1" bottom="1" header="0.5" footer="0.5"/>
  <pageSetup paperSize="9" scale="98" fitToHeight="0" orientation="landscape" r:id="rId1"/>
  <headerFooter alignWithMargins="0">
    <oddFooter>&amp;C&amp;"Verdana,Normal"www.oslosportsfiskere.no/isfiske/NC2007.xls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AF466"/>
  <sheetViews>
    <sheetView topLeftCell="B1" workbookViewId="0">
      <selection activeCell="F30" sqref="F30"/>
    </sheetView>
  </sheetViews>
  <sheetFormatPr baseColWidth="10" defaultRowHeight="13" x14ac:dyDescent="0.15"/>
  <cols>
    <col min="1" max="1" width="7" hidden="1" customWidth="1"/>
    <col min="2" max="3" width="22.796875" customWidth="1"/>
    <col min="4" max="6" width="13.3984375" customWidth="1"/>
    <col min="7" max="8" width="16" customWidth="1"/>
    <col min="9" max="9" width="17.59765625" customWidth="1"/>
    <col min="10" max="11" width="3.3984375" hidden="1" customWidth="1"/>
    <col min="12" max="12" width="3.796875" customWidth="1"/>
    <col min="13" max="13" width="3.59765625" customWidth="1"/>
    <col min="14" max="14" width="4" customWidth="1"/>
    <col min="15" max="15" width="5.59765625" customWidth="1"/>
    <col min="16" max="16" width="4" style="16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21" customFormat="1" ht="25" customHeight="1" thickBot="1" x14ac:dyDescent="0.35">
      <c r="A1" s="104" t="s">
        <v>177</v>
      </c>
      <c r="B1" s="105"/>
      <c r="C1" s="105"/>
      <c r="D1" s="105"/>
      <c r="E1" s="105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6"/>
      <c r="AD2" s="106"/>
      <c r="AE2" s="106"/>
      <c r="AF2" s="106"/>
    </row>
    <row r="3" spans="1:32" s="21" customFormat="1" ht="16" customHeight="1" x14ac:dyDescent="0.15">
      <c r="A3" s="29"/>
      <c r="B3" s="38"/>
      <c r="C3" s="38"/>
      <c r="D3" s="58" t="s">
        <v>54</v>
      </c>
      <c r="E3" s="58" t="s">
        <v>55</v>
      </c>
      <c r="F3" s="58" t="s">
        <v>56</v>
      </c>
      <c r="G3" s="58" t="s">
        <v>24</v>
      </c>
      <c r="H3" s="58" t="s">
        <v>57</v>
      </c>
      <c r="I3" s="58" t="s">
        <v>58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45641</v>
      </c>
      <c r="E4" s="15">
        <v>45655</v>
      </c>
      <c r="F4" s="15">
        <v>45662</v>
      </c>
      <c r="G4" s="15">
        <v>45676</v>
      </c>
      <c r="H4" s="15">
        <v>45690</v>
      </c>
      <c r="I4" s="15">
        <v>45704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9">
        <f t="shared" ref="A5:A12" si="0">IF(AA5&lt;1," ",AA5)</f>
        <v>80</v>
      </c>
      <c r="B5" s="87" t="s">
        <v>27</v>
      </c>
      <c r="C5" s="24" t="s">
        <v>65</v>
      </c>
      <c r="D5" s="25">
        <v>1</v>
      </c>
      <c r="E5" s="24">
        <v>1</v>
      </c>
      <c r="F5" s="25">
        <v>1</v>
      </c>
      <c r="G5" s="63"/>
      <c r="H5" s="73"/>
      <c r="I5" s="74">
        <v>1</v>
      </c>
      <c r="J5" s="73"/>
      <c r="K5" s="74"/>
      <c r="L5" s="63">
        <f t="shared" ref="L5:N12" si="1">IF(Q5&gt;20," ",Q5)</f>
        <v>1</v>
      </c>
      <c r="M5" s="63">
        <f t="shared" si="1"/>
        <v>1</v>
      </c>
      <c r="N5" s="63">
        <f t="shared" si="1"/>
        <v>1</v>
      </c>
      <c r="O5" s="64">
        <f t="shared" ref="O5:O12" si="2">IF(T5&lt;1," ",T5)</f>
        <v>60</v>
      </c>
      <c r="P5" s="22"/>
      <c r="Q5" s="21">
        <f t="shared" ref="Q5:Q12" si="3">IF(COUNT(D5:K5)&gt;0,SMALL(D5:K5,1),21)</f>
        <v>1</v>
      </c>
      <c r="R5" s="21">
        <f t="shared" ref="R5:R12" si="4">IF(COUNT(D5:K5)&gt;1,SMALL(D5:K5,2),21)</f>
        <v>1</v>
      </c>
      <c r="S5" s="21">
        <f t="shared" ref="S5:S12" si="5">IF(COUNT(D5:K5)&gt;2,SMALL(D5:K5,3),21)</f>
        <v>1</v>
      </c>
      <c r="T5" s="21">
        <f t="shared" ref="T5:T12" si="6">21*3-Q5-R5-S5-((3-COUNT(Q5:S5))*21)</f>
        <v>60</v>
      </c>
      <c r="U5" s="21"/>
      <c r="V5" s="21">
        <f t="shared" ref="V5:V12" si="7">IF(COUNT(D5:K5)&gt;0,SMALL(D5:K5,1),21)</f>
        <v>1</v>
      </c>
      <c r="W5" s="21">
        <f t="shared" ref="W5:W12" si="8">IF(COUNT(D5:K5)&gt;1,SMALL(D5:K5,2),21)</f>
        <v>1</v>
      </c>
      <c r="X5" s="21">
        <f t="shared" ref="X5:X12" si="9">IF(COUNT(D5:K5)&gt;2,SMALL(D5:K5,3),21)</f>
        <v>1</v>
      </c>
      <c r="Y5" s="21">
        <f t="shared" ref="Y5:Y12" si="10">IF(COUNT(D5:K5)&gt;3,SMALL(D5:K5,4),21)</f>
        <v>1</v>
      </c>
      <c r="Z5" s="21">
        <f t="shared" ref="Z5:Z12" si="11">IF(COUNT(D5:K5)&gt;4,SMALL(D5:K5,5),21)</f>
        <v>21</v>
      </c>
      <c r="AA5" s="21">
        <f t="shared" ref="AA5:AA12" si="12">21*5-V5-W5-X5-Y5-Z5-((5-COUNT(V5:Z5))*21)</f>
        <v>80</v>
      </c>
      <c r="AB5" s="21"/>
      <c r="AC5" s="21"/>
      <c r="AD5" s="21"/>
    </row>
    <row r="6" spans="1:32" s="31" customFormat="1" ht="13" customHeight="1" x14ac:dyDescent="0.15">
      <c r="A6" s="23">
        <f t="shared" si="0"/>
        <v>75</v>
      </c>
      <c r="B6" s="87" t="s">
        <v>96</v>
      </c>
      <c r="C6" s="24" t="s">
        <v>33</v>
      </c>
      <c r="D6" s="25">
        <v>3</v>
      </c>
      <c r="E6" s="24"/>
      <c r="F6" s="25"/>
      <c r="G6" s="24">
        <v>1</v>
      </c>
      <c r="H6" s="26">
        <v>2</v>
      </c>
      <c r="I6" s="27">
        <v>3</v>
      </c>
      <c r="J6" s="26"/>
      <c r="K6" s="27"/>
      <c r="L6" s="17">
        <f t="shared" si="1"/>
        <v>1</v>
      </c>
      <c r="M6" s="17">
        <f t="shared" si="1"/>
        <v>2</v>
      </c>
      <c r="N6" s="17">
        <f t="shared" si="1"/>
        <v>3</v>
      </c>
      <c r="O6" s="20">
        <f t="shared" si="2"/>
        <v>57</v>
      </c>
      <c r="P6" s="22"/>
      <c r="Q6" s="21">
        <f t="shared" si="3"/>
        <v>1</v>
      </c>
      <c r="R6" s="21">
        <f t="shared" si="4"/>
        <v>2</v>
      </c>
      <c r="S6" s="21">
        <f t="shared" si="5"/>
        <v>3</v>
      </c>
      <c r="T6" s="21">
        <f t="shared" si="6"/>
        <v>57</v>
      </c>
      <c r="U6" s="21"/>
      <c r="V6" s="21">
        <f t="shared" si="7"/>
        <v>1</v>
      </c>
      <c r="W6" s="21">
        <f t="shared" si="8"/>
        <v>2</v>
      </c>
      <c r="X6" s="21">
        <f t="shared" si="9"/>
        <v>3</v>
      </c>
      <c r="Y6" s="21">
        <f t="shared" si="10"/>
        <v>3</v>
      </c>
      <c r="Z6" s="21">
        <f t="shared" si="11"/>
        <v>21</v>
      </c>
      <c r="AA6" s="21">
        <f t="shared" si="12"/>
        <v>75</v>
      </c>
      <c r="AB6" s="21"/>
      <c r="AC6" s="21"/>
      <c r="AD6" s="21"/>
    </row>
    <row r="7" spans="1:32" s="31" customFormat="1" ht="13" customHeight="1" x14ac:dyDescent="0.15">
      <c r="A7" s="23">
        <f t="shared" si="0"/>
        <v>93</v>
      </c>
      <c r="B7" s="87" t="s">
        <v>48</v>
      </c>
      <c r="C7" s="24" t="s">
        <v>33</v>
      </c>
      <c r="D7" s="25">
        <v>4</v>
      </c>
      <c r="E7" s="24">
        <v>3</v>
      </c>
      <c r="F7" s="25">
        <v>2</v>
      </c>
      <c r="G7" s="24">
        <v>2</v>
      </c>
      <c r="H7" s="26">
        <v>3</v>
      </c>
      <c r="I7" s="27">
        <v>2</v>
      </c>
      <c r="J7" s="26"/>
      <c r="K7" s="27"/>
      <c r="L7" s="17">
        <f t="shared" si="1"/>
        <v>2</v>
      </c>
      <c r="M7" s="17">
        <f t="shared" si="1"/>
        <v>2</v>
      </c>
      <c r="N7" s="17">
        <f t="shared" si="1"/>
        <v>2</v>
      </c>
      <c r="O7" s="20">
        <f t="shared" si="2"/>
        <v>57</v>
      </c>
      <c r="P7" s="22"/>
      <c r="Q7" s="21">
        <f t="shared" si="3"/>
        <v>2</v>
      </c>
      <c r="R7" s="21">
        <f t="shared" si="4"/>
        <v>2</v>
      </c>
      <c r="S7" s="21">
        <f t="shared" si="5"/>
        <v>2</v>
      </c>
      <c r="T7" s="21">
        <f t="shared" si="6"/>
        <v>57</v>
      </c>
      <c r="U7" s="21"/>
      <c r="V7" s="21">
        <f t="shared" si="7"/>
        <v>2</v>
      </c>
      <c r="W7" s="21">
        <f t="shared" si="8"/>
        <v>2</v>
      </c>
      <c r="X7" s="21">
        <f t="shared" si="9"/>
        <v>2</v>
      </c>
      <c r="Y7" s="21">
        <f t="shared" si="10"/>
        <v>3</v>
      </c>
      <c r="Z7" s="21">
        <f t="shared" si="11"/>
        <v>3</v>
      </c>
      <c r="AA7" s="21">
        <f t="shared" si="12"/>
        <v>93</v>
      </c>
      <c r="AB7" s="21"/>
      <c r="AC7" s="21"/>
      <c r="AD7" s="21"/>
    </row>
    <row r="8" spans="1:32" s="31" customFormat="1" ht="13" customHeight="1" x14ac:dyDescent="0.15">
      <c r="A8" s="23">
        <f t="shared" si="0"/>
        <v>56</v>
      </c>
      <c r="B8" s="24" t="s">
        <v>23</v>
      </c>
      <c r="C8" s="24" t="s">
        <v>9</v>
      </c>
      <c r="D8" s="25">
        <v>2</v>
      </c>
      <c r="E8" s="24">
        <v>2</v>
      </c>
      <c r="F8" s="25">
        <v>3</v>
      </c>
      <c r="G8" s="24"/>
      <c r="H8" s="26"/>
      <c r="I8" s="27"/>
      <c r="J8" s="26"/>
      <c r="K8" s="27"/>
      <c r="L8" s="17">
        <f t="shared" si="1"/>
        <v>2</v>
      </c>
      <c r="M8" s="17">
        <f t="shared" si="1"/>
        <v>2</v>
      </c>
      <c r="N8" s="17">
        <f t="shared" si="1"/>
        <v>3</v>
      </c>
      <c r="O8" s="20">
        <f t="shared" si="2"/>
        <v>56</v>
      </c>
      <c r="P8" s="22"/>
      <c r="Q8" s="21">
        <f t="shared" si="3"/>
        <v>2</v>
      </c>
      <c r="R8" s="21">
        <f t="shared" si="4"/>
        <v>2</v>
      </c>
      <c r="S8" s="21">
        <f t="shared" si="5"/>
        <v>3</v>
      </c>
      <c r="T8" s="21">
        <f t="shared" si="6"/>
        <v>56</v>
      </c>
      <c r="U8" s="21"/>
      <c r="V8" s="21">
        <f t="shared" si="7"/>
        <v>2</v>
      </c>
      <c r="W8" s="21">
        <f t="shared" si="8"/>
        <v>2</v>
      </c>
      <c r="X8" s="21">
        <f t="shared" si="9"/>
        <v>3</v>
      </c>
      <c r="Y8" s="21">
        <f t="shared" si="10"/>
        <v>21</v>
      </c>
      <c r="Z8" s="21">
        <f t="shared" si="11"/>
        <v>21</v>
      </c>
      <c r="AA8" s="21">
        <f t="shared" si="12"/>
        <v>56</v>
      </c>
      <c r="AB8" s="21"/>
      <c r="AC8" s="21"/>
      <c r="AD8" s="21"/>
    </row>
    <row r="9" spans="1:32" s="31" customFormat="1" ht="13" customHeight="1" x14ac:dyDescent="0.15">
      <c r="A9" s="23">
        <f t="shared" si="0"/>
        <v>20</v>
      </c>
      <c r="B9" s="24" t="s">
        <v>152</v>
      </c>
      <c r="C9" s="24" t="s">
        <v>33</v>
      </c>
      <c r="D9" s="25"/>
      <c r="E9" s="24"/>
      <c r="F9" s="25"/>
      <c r="G9" s="24"/>
      <c r="H9" s="26">
        <v>1</v>
      </c>
      <c r="I9" s="27"/>
      <c r="J9" s="26"/>
      <c r="K9" s="27"/>
      <c r="L9" s="17">
        <f t="shared" si="1"/>
        <v>1</v>
      </c>
      <c r="M9" s="17" t="str">
        <f t="shared" si="1"/>
        <v xml:space="preserve"> </v>
      </c>
      <c r="N9" s="17" t="str">
        <f t="shared" si="1"/>
        <v xml:space="preserve"> </v>
      </c>
      <c r="O9" s="20">
        <f t="shared" si="2"/>
        <v>20</v>
      </c>
      <c r="P9" s="22"/>
      <c r="Q9" s="21">
        <f t="shared" si="3"/>
        <v>1</v>
      </c>
      <c r="R9" s="21">
        <f t="shared" si="4"/>
        <v>21</v>
      </c>
      <c r="S9" s="21">
        <f t="shared" si="5"/>
        <v>21</v>
      </c>
      <c r="T9" s="21">
        <f t="shared" si="6"/>
        <v>20</v>
      </c>
      <c r="U9" s="21"/>
      <c r="V9" s="21">
        <f t="shared" si="7"/>
        <v>1</v>
      </c>
      <c r="W9" s="21">
        <f t="shared" si="8"/>
        <v>21</v>
      </c>
      <c r="X9" s="21">
        <f t="shared" si="9"/>
        <v>21</v>
      </c>
      <c r="Y9" s="21">
        <f t="shared" si="10"/>
        <v>21</v>
      </c>
      <c r="Z9" s="21">
        <f t="shared" si="11"/>
        <v>21</v>
      </c>
      <c r="AA9" s="21">
        <f t="shared" si="12"/>
        <v>20</v>
      </c>
      <c r="AB9" s="21"/>
      <c r="AC9" s="21"/>
      <c r="AD9" s="21"/>
    </row>
    <row r="10" spans="1:32" s="31" customFormat="1" ht="13" customHeight="1" x14ac:dyDescent="0.15">
      <c r="A10" s="23">
        <f t="shared" si="0"/>
        <v>17</v>
      </c>
      <c r="B10" s="24" t="s">
        <v>153</v>
      </c>
      <c r="C10" s="24" t="s">
        <v>33</v>
      </c>
      <c r="D10" s="25"/>
      <c r="E10" s="24"/>
      <c r="F10" s="25"/>
      <c r="G10" s="24"/>
      <c r="H10" s="26">
        <v>4</v>
      </c>
      <c r="I10" s="27"/>
      <c r="J10" s="26"/>
      <c r="K10" s="27"/>
      <c r="L10" s="17">
        <f t="shared" si="1"/>
        <v>4</v>
      </c>
      <c r="M10" s="17" t="str">
        <f t="shared" si="1"/>
        <v xml:space="preserve"> </v>
      </c>
      <c r="N10" s="17" t="str">
        <f t="shared" si="1"/>
        <v xml:space="preserve"> </v>
      </c>
      <c r="O10" s="20">
        <f t="shared" si="2"/>
        <v>17</v>
      </c>
      <c r="P10" s="22"/>
      <c r="Q10" s="21">
        <f t="shared" si="3"/>
        <v>4</v>
      </c>
      <c r="R10" s="21">
        <f t="shared" si="4"/>
        <v>21</v>
      </c>
      <c r="S10" s="21">
        <f t="shared" si="5"/>
        <v>21</v>
      </c>
      <c r="T10" s="21">
        <f t="shared" si="6"/>
        <v>17</v>
      </c>
      <c r="U10" s="21"/>
      <c r="V10" s="21">
        <f t="shared" si="7"/>
        <v>4</v>
      </c>
      <c r="W10" s="21">
        <f t="shared" si="8"/>
        <v>21</v>
      </c>
      <c r="X10" s="21">
        <f t="shared" si="9"/>
        <v>21</v>
      </c>
      <c r="Y10" s="21">
        <f t="shared" si="10"/>
        <v>21</v>
      </c>
      <c r="Z10" s="21">
        <f t="shared" si="11"/>
        <v>21</v>
      </c>
      <c r="AA10" s="21">
        <f t="shared" si="12"/>
        <v>17</v>
      </c>
      <c r="AB10" s="21"/>
      <c r="AC10" s="21"/>
      <c r="AD10" s="21"/>
    </row>
    <row r="11" spans="1:32" s="31" customFormat="1" ht="13" customHeight="1" x14ac:dyDescent="0.15">
      <c r="A11" s="23">
        <f t="shared" si="0"/>
        <v>16</v>
      </c>
      <c r="B11" s="24" t="s">
        <v>97</v>
      </c>
      <c r="C11" s="24" t="s">
        <v>35</v>
      </c>
      <c r="D11" s="25">
        <v>5</v>
      </c>
      <c r="E11" s="24"/>
      <c r="F11" s="25"/>
      <c r="G11" s="24"/>
      <c r="H11" s="26"/>
      <c r="I11" s="27"/>
      <c r="J11" s="26"/>
      <c r="K11" s="27"/>
      <c r="L11" s="17">
        <f t="shared" si="1"/>
        <v>5</v>
      </c>
      <c r="M11" s="17" t="str">
        <f t="shared" si="1"/>
        <v xml:space="preserve"> </v>
      </c>
      <c r="N11" s="17" t="str">
        <f t="shared" si="1"/>
        <v xml:space="preserve"> </v>
      </c>
      <c r="O11" s="20">
        <f t="shared" si="2"/>
        <v>16</v>
      </c>
      <c r="P11" s="22"/>
      <c r="Q11" s="21">
        <f t="shared" si="3"/>
        <v>5</v>
      </c>
      <c r="R11" s="21">
        <f t="shared" si="4"/>
        <v>21</v>
      </c>
      <c r="S11" s="21">
        <f t="shared" si="5"/>
        <v>21</v>
      </c>
      <c r="T11" s="21">
        <f t="shared" si="6"/>
        <v>16</v>
      </c>
      <c r="U11" s="21"/>
      <c r="V11" s="21">
        <f t="shared" si="7"/>
        <v>5</v>
      </c>
      <c r="W11" s="21">
        <f t="shared" si="8"/>
        <v>21</v>
      </c>
      <c r="X11" s="21">
        <f t="shared" si="9"/>
        <v>21</v>
      </c>
      <c r="Y11" s="21">
        <f t="shared" si="10"/>
        <v>21</v>
      </c>
      <c r="Z11" s="21">
        <f t="shared" si="11"/>
        <v>21</v>
      </c>
      <c r="AA11" s="21">
        <f t="shared" si="12"/>
        <v>16</v>
      </c>
      <c r="AB11" s="21"/>
      <c r="AC11" s="21"/>
      <c r="AD11" s="21"/>
    </row>
    <row r="12" spans="1:32" s="31" customFormat="1" ht="13" customHeight="1" x14ac:dyDescent="0.15">
      <c r="A12" s="23">
        <f t="shared" si="0"/>
        <v>16</v>
      </c>
      <c r="B12" s="24" t="s">
        <v>154</v>
      </c>
      <c r="C12" s="24" t="s">
        <v>33</v>
      </c>
      <c r="D12" s="25"/>
      <c r="E12" s="24"/>
      <c r="F12" s="25"/>
      <c r="G12" s="24"/>
      <c r="H12" s="26">
        <v>5</v>
      </c>
      <c r="I12" s="27"/>
      <c r="J12" s="26"/>
      <c r="K12" s="27"/>
      <c r="L12" s="17">
        <f t="shared" si="1"/>
        <v>5</v>
      </c>
      <c r="M12" s="17" t="str">
        <f t="shared" si="1"/>
        <v xml:space="preserve"> </v>
      </c>
      <c r="N12" s="17" t="str">
        <f t="shared" si="1"/>
        <v xml:space="preserve"> </v>
      </c>
      <c r="O12" s="20">
        <f t="shared" si="2"/>
        <v>16</v>
      </c>
      <c r="P12" s="22"/>
      <c r="Q12" s="21">
        <f t="shared" si="3"/>
        <v>5</v>
      </c>
      <c r="R12" s="21">
        <f t="shared" si="4"/>
        <v>21</v>
      </c>
      <c r="S12" s="21">
        <f t="shared" si="5"/>
        <v>21</v>
      </c>
      <c r="T12" s="21">
        <f t="shared" si="6"/>
        <v>16</v>
      </c>
      <c r="U12" s="21"/>
      <c r="V12" s="21">
        <f t="shared" si="7"/>
        <v>5</v>
      </c>
      <c r="W12" s="21">
        <f t="shared" si="8"/>
        <v>21</v>
      </c>
      <c r="X12" s="21">
        <f t="shared" si="9"/>
        <v>21</v>
      </c>
      <c r="Y12" s="21">
        <f t="shared" si="10"/>
        <v>21</v>
      </c>
      <c r="Z12" s="21">
        <f t="shared" si="11"/>
        <v>21</v>
      </c>
      <c r="AA12" s="21">
        <f t="shared" si="12"/>
        <v>16</v>
      </c>
      <c r="AB12" s="21"/>
      <c r="AC12" s="21"/>
      <c r="AD12" s="21"/>
    </row>
    <row r="13" spans="1:32" s="31" customFormat="1" ht="13" customHeight="1" x14ac:dyDescent="0.15">
      <c r="A13" s="23" t="str">
        <f t="shared" ref="A13:A15" si="13">IF(AA13&lt;1," ",AA13)</f>
        <v xml:space="preserve"> </v>
      </c>
      <c r="B13" s="24"/>
      <c r="C13" s="24"/>
      <c r="D13" s="25"/>
      <c r="E13" s="24"/>
      <c r="F13" s="25"/>
      <c r="G13" s="24"/>
      <c r="H13" s="26"/>
      <c r="I13" s="27"/>
      <c r="J13" s="26"/>
      <c r="K13" s="27"/>
      <c r="L13" s="17" t="str">
        <f t="shared" ref="L13:L15" si="14">IF(Q13&gt;20," ",Q13)</f>
        <v xml:space="preserve"> </v>
      </c>
      <c r="M13" s="17" t="str">
        <f t="shared" ref="M13:M15" si="15">IF(R13&gt;20," ",R13)</f>
        <v xml:space="preserve"> </v>
      </c>
      <c r="N13" s="17" t="str">
        <f t="shared" ref="N13:N15" si="16">IF(S13&gt;20," ",S13)</f>
        <v xml:space="preserve"> </v>
      </c>
      <c r="O13" s="20" t="str">
        <f t="shared" ref="O13:O15" si="17">IF(T13&lt;1," ",T13)</f>
        <v xml:space="preserve"> </v>
      </c>
      <c r="P13" s="22"/>
      <c r="Q13" s="21">
        <f t="shared" ref="Q13:Q15" si="18">IF(COUNT(D13:K13)&gt;0,SMALL(D13:K13,1),21)</f>
        <v>21</v>
      </c>
      <c r="R13" s="21">
        <f t="shared" ref="R13:R15" si="19">IF(COUNT(D13:K13)&gt;1,SMALL(D13:K13,2),21)</f>
        <v>21</v>
      </c>
      <c r="S13" s="21">
        <f t="shared" ref="S13:S15" si="20">IF(COUNT(D13:K13)&gt;2,SMALL(D13:K13,3),21)</f>
        <v>21</v>
      </c>
      <c r="T13" s="21">
        <f t="shared" ref="T13:T15" si="21">21*3-Q13-R13-S13-((3-COUNT(Q13:S13))*21)</f>
        <v>0</v>
      </c>
      <c r="U13" s="21"/>
      <c r="V13" s="21">
        <f t="shared" ref="V13:V15" si="22">IF(COUNT(D13:K13)&gt;0,SMALL(D13:K13,1),21)</f>
        <v>21</v>
      </c>
      <c r="W13" s="21">
        <f t="shared" ref="W13:W15" si="23">IF(COUNT(D13:K13)&gt;1,SMALL(D13:K13,2),21)</f>
        <v>21</v>
      </c>
      <c r="X13" s="21">
        <f t="shared" ref="X13:X15" si="24">IF(COUNT(D13:K13)&gt;2,SMALL(D13:K13,3),21)</f>
        <v>21</v>
      </c>
      <c r="Y13" s="21">
        <f t="shared" ref="Y13:Y15" si="25">IF(COUNT(D13:K13)&gt;3,SMALL(D13:K13,4),21)</f>
        <v>21</v>
      </c>
      <c r="Z13" s="21">
        <f t="shared" ref="Z13:Z15" si="26">IF(COUNT(D13:K13)&gt;4,SMALL(D13:K13,5),21)</f>
        <v>21</v>
      </c>
      <c r="AA13" s="21">
        <f t="shared" ref="AA13:AA15" si="27">21*5-V13-W13-X13-Y13-Z13-((5-COUNT(V13:Z13))*21)</f>
        <v>0</v>
      </c>
      <c r="AB13" s="21"/>
      <c r="AC13" s="21"/>
      <c r="AD13" s="21"/>
    </row>
    <row r="14" spans="1:32" s="31" customFormat="1" ht="13" customHeight="1" x14ac:dyDescent="0.15">
      <c r="A14" s="23" t="str">
        <f t="shared" si="13"/>
        <v xml:space="preserve"> </v>
      </c>
      <c r="B14" s="24"/>
      <c r="C14" s="24"/>
      <c r="D14" s="25"/>
      <c r="E14" s="24"/>
      <c r="F14" s="25"/>
      <c r="G14" s="24"/>
      <c r="H14" s="26"/>
      <c r="I14" s="27"/>
      <c r="J14" s="26"/>
      <c r="K14" s="27"/>
      <c r="L14" s="17" t="str">
        <f t="shared" si="14"/>
        <v xml:space="preserve"> </v>
      </c>
      <c r="M14" s="17" t="str">
        <f t="shared" si="15"/>
        <v xml:space="preserve"> </v>
      </c>
      <c r="N14" s="17" t="str">
        <f t="shared" si="16"/>
        <v xml:space="preserve"> </v>
      </c>
      <c r="O14" s="20" t="str">
        <f t="shared" si="17"/>
        <v xml:space="preserve"> </v>
      </c>
      <c r="P14" s="22"/>
      <c r="Q14" s="21">
        <f t="shared" si="18"/>
        <v>21</v>
      </c>
      <c r="R14" s="21">
        <f t="shared" si="19"/>
        <v>21</v>
      </c>
      <c r="S14" s="21">
        <f t="shared" si="20"/>
        <v>21</v>
      </c>
      <c r="T14" s="21">
        <f t="shared" si="21"/>
        <v>0</v>
      </c>
      <c r="U14" s="21"/>
      <c r="V14" s="21">
        <f t="shared" si="22"/>
        <v>21</v>
      </c>
      <c r="W14" s="21">
        <f t="shared" si="23"/>
        <v>21</v>
      </c>
      <c r="X14" s="21">
        <f t="shared" si="24"/>
        <v>21</v>
      </c>
      <c r="Y14" s="21">
        <f t="shared" si="25"/>
        <v>21</v>
      </c>
      <c r="Z14" s="21">
        <f t="shared" si="26"/>
        <v>21</v>
      </c>
      <c r="AA14" s="21">
        <f t="shared" si="27"/>
        <v>0</v>
      </c>
      <c r="AB14" s="21"/>
      <c r="AC14" s="21"/>
      <c r="AD14" s="21"/>
    </row>
    <row r="15" spans="1:32" s="31" customFormat="1" ht="13" customHeight="1" x14ac:dyDescent="0.15">
      <c r="A15" s="23" t="str">
        <f t="shared" si="13"/>
        <v xml:space="preserve"> </v>
      </c>
      <c r="B15" s="24"/>
      <c r="C15" s="24"/>
      <c r="D15" s="25"/>
      <c r="E15" s="24"/>
      <c r="F15" s="25"/>
      <c r="G15" s="24"/>
      <c r="H15" s="26"/>
      <c r="I15" s="27"/>
      <c r="J15" s="26"/>
      <c r="K15" s="27"/>
      <c r="L15" s="17" t="str">
        <f t="shared" si="14"/>
        <v xml:space="preserve"> </v>
      </c>
      <c r="M15" s="17" t="str">
        <f t="shared" si="15"/>
        <v xml:space="preserve"> </v>
      </c>
      <c r="N15" s="17" t="str">
        <f t="shared" si="16"/>
        <v xml:space="preserve"> </v>
      </c>
      <c r="O15" s="20" t="str">
        <f t="shared" si="17"/>
        <v xml:space="preserve"> </v>
      </c>
      <c r="P15" s="22"/>
      <c r="Q15" s="21">
        <f t="shared" si="18"/>
        <v>21</v>
      </c>
      <c r="R15" s="21">
        <f t="shared" si="19"/>
        <v>21</v>
      </c>
      <c r="S15" s="21">
        <f t="shared" si="20"/>
        <v>21</v>
      </c>
      <c r="T15" s="21">
        <f t="shared" si="21"/>
        <v>0</v>
      </c>
      <c r="U15" s="21"/>
      <c r="V15" s="21">
        <f t="shared" si="22"/>
        <v>21</v>
      </c>
      <c r="W15" s="21">
        <f t="shared" si="23"/>
        <v>21</v>
      </c>
      <c r="X15" s="21">
        <f t="shared" si="24"/>
        <v>21</v>
      </c>
      <c r="Y15" s="21">
        <f t="shared" si="25"/>
        <v>21</v>
      </c>
      <c r="Z15" s="21">
        <f t="shared" si="26"/>
        <v>21</v>
      </c>
      <c r="AA15" s="21">
        <f t="shared" si="27"/>
        <v>0</v>
      </c>
      <c r="AB15" s="21"/>
      <c r="AC15" s="21"/>
      <c r="AD15" s="21"/>
    </row>
    <row r="16" spans="1:32" ht="13" customHeight="1" thickBot="1" x14ac:dyDescent="0.2">
      <c r="A16" s="30" t="str">
        <f t="shared" ref="A16" si="28">IF(AA16&lt;1," ",AA16)</f>
        <v xml:space="preserve"> </v>
      </c>
      <c r="B16" s="8"/>
      <c r="C16" s="8"/>
      <c r="D16" s="9"/>
      <c r="E16" s="8"/>
      <c r="F16" s="9"/>
      <c r="G16" s="8"/>
      <c r="H16" s="10"/>
      <c r="I16" s="11"/>
      <c r="J16" s="10"/>
      <c r="K16" s="11"/>
      <c r="L16" s="12" t="str">
        <f t="shared" ref="L16" si="29">IF(Q16&gt;20," ",Q16)</f>
        <v xml:space="preserve"> </v>
      </c>
      <c r="M16" s="8" t="str">
        <f t="shared" ref="M16" si="30">IF(R16&gt;20," ",R16)</f>
        <v xml:space="preserve"> </v>
      </c>
      <c r="N16" s="8" t="str">
        <f t="shared" ref="N16" si="31">IF(S16&gt;20," ",S16)</f>
        <v xml:space="preserve"> </v>
      </c>
      <c r="O16" s="13" t="str">
        <f t="shared" ref="O16" si="32">IF(T16&lt;1," ",T16)</f>
        <v xml:space="preserve"> </v>
      </c>
      <c r="Q16">
        <f t="shared" ref="Q16" si="33">IF(COUNT(D16:K16)&gt;0,SMALL(D16:K16,1),21)</f>
        <v>21</v>
      </c>
      <c r="R16">
        <f t="shared" ref="R16" si="34">IF(COUNT(D16:K16)&gt;1,SMALL(D16:K16,2),21)</f>
        <v>21</v>
      </c>
      <c r="S16">
        <f t="shared" ref="S16" si="35">IF(COUNT(D16:K16)&gt;2,SMALL(D16:K16,3),21)</f>
        <v>21</v>
      </c>
      <c r="T16">
        <f t="shared" ref="T16" si="36">21*3-Q16-R16-S16-((3-COUNT(Q16:S16))*21)</f>
        <v>0</v>
      </c>
      <c r="V16" s="21">
        <f t="shared" ref="V16" si="37">IF(COUNT(D16:K16)&gt;0,SMALL(D16:K16,1),21)</f>
        <v>21</v>
      </c>
      <c r="W16" s="21">
        <f t="shared" ref="W16" si="38">IF(COUNT(D16:K16)&gt;1,SMALL(D16:K16,2),21)</f>
        <v>21</v>
      </c>
      <c r="X16" s="21">
        <f t="shared" ref="X16" si="39">IF(COUNT(D16:K16)&gt;2,SMALL(D16:K16,3),21)</f>
        <v>21</v>
      </c>
      <c r="Y16" s="21">
        <f t="shared" ref="Y16" si="40">IF(COUNT(D16:K16)&gt;3,SMALL(D16:K16,4),21)</f>
        <v>21</v>
      </c>
      <c r="Z16" s="21">
        <f t="shared" ref="Z16" si="41">IF(COUNT(D16:K16)&gt;4,SMALL(D16:K16,5),21)</f>
        <v>21</v>
      </c>
      <c r="AA16">
        <f t="shared" ref="AA16" si="42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A5:AF12">
    <sortCondition ref="AF5:AF12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3" orientation="landscape" verticalDpi="0" r:id="rId1"/>
  <headerFooter alignWithMargins="0">
    <oddFooter>&amp;C&amp;"Verdana,Normal"www.oslosportsfiskere.no/isfiske/NC2007.xls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108"/>
  <sheetViews>
    <sheetView tabSelected="1" topLeftCell="B1" workbookViewId="0">
      <selection activeCell="H16" sqref="H16"/>
    </sheetView>
  </sheetViews>
  <sheetFormatPr baseColWidth="10" defaultRowHeight="13" x14ac:dyDescent="0.15"/>
  <cols>
    <col min="1" max="1" width="7" hidden="1" customWidth="1"/>
    <col min="2" max="2" width="26.3984375" customWidth="1"/>
    <col min="3" max="3" width="25.796875" customWidth="1"/>
    <col min="4" max="6" width="13.3984375" customWidth="1"/>
    <col min="7" max="7" width="16.3984375" customWidth="1"/>
    <col min="8" max="8" width="15.59765625" customWidth="1"/>
    <col min="9" max="9" width="17.59765625" customWidth="1"/>
    <col min="10" max="10" width="3" hidden="1" customWidth="1"/>
    <col min="11" max="11" width="3.3984375" hidden="1" customWidth="1"/>
    <col min="12" max="12" width="3.59765625" customWidth="1"/>
    <col min="13" max="13" width="4.796875" customWidth="1"/>
    <col min="14" max="14" width="3.796875" customWidth="1"/>
    <col min="15" max="15" width="5.19921875" customWidth="1"/>
    <col min="16" max="16" width="3.59765625" style="16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21" customFormat="1" ht="25" customHeight="1" thickBot="1" x14ac:dyDescent="0.35">
      <c r="A1" s="104" t="s">
        <v>178</v>
      </c>
      <c r="B1" s="105"/>
      <c r="C1" s="105"/>
      <c r="D1" s="105"/>
      <c r="E1" s="105"/>
      <c r="F1" s="105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6"/>
      <c r="AD2" s="106"/>
      <c r="AE2" s="106"/>
      <c r="AF2" s="106"/>
    </row>
    <row r="3" spans="1:32" s="21" customFormat="1" ht="16" customHeight="1" x14ac:dyDescent="0.15">
      <c r="A3" s="29"/>
      <c r="B3" s="38"/>
      <c r="C3" s="38"/>
      <c r="D3" s="58" t="s">
        <v>54</v>
      </c>
      <c r="E3" s="58" t="s">
        <v>55</v>
      </c>
      <c r="F3" s="58" t="s">
        <v>56</v>
      </c>
      <c r="G3" s="58" t="s">
        <v>24</v>
      </c>
      <c r="H3" s="58" t="s">
        <v>57</v>
      </c>
      <c r="I3" s="58" t="s">
        <v>58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45641</v>
      </c>
      <c r="E4" s="15">
        <v>45655</v>
      </c>
      <c r="F4" s="15">
        <v>45662</v>
      </c>
      <c r="G4" s="15">
        <v>45676</v>
      </c>
      <c r="H4" s="15">
        <v>45690</v>
      </c>
      <c r="I4" s="15">
        <v>45704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3">
        <f t="shared" ref="A5:A21" si="0">IF(AA5&lt;1," ",AA5)</f>
        <v>97</v>
      </c>
      <c r="B5" s="87" t="s">
        <v>90</v>
      </c>
      <c r="C5" s="87" t="s">
        <v>61</v>
      </c>
      <c r="D5" s="60">
        <v>1</v>
      </c>
      <c r="E5" s="24">
        <v>1</v>
      </c>
      <c r="F5" s="25">
        <v>4</v>
      </c>
      <c r="G5" s="17">
        <v>1</v>
      </c>
      <c r="H5" s="19">
        <v>1</v>
      </c>
      <c r="I5" s="65"/>
      <c r="J5" s="19"/>
      <c r="K5" s="18"/>
      <c r="L5" s="62">
        <f>IF(Q5&gt;20," ",Q5)</f>
        <v>1</v>
      </c>
      <c r="M5" s="63">
        <f>IF(R5&gt;20," ",R5)</f>
        <v>1</v>
      </c>
      <c r="N5" s="63">
        <f>IF(S5&gt;20," ",S5)</f>
        <v>1</v>
      </c>
      <c r="O5" s="64">
        <f>IF(T5&lt;1," ",T5)</f>
        <v>60</v>
      </c>
      <c r="P5" s="68"/>
      <c r="Q5" s="31">
        <f t="shared" ref="Q5:Q21" si="1">IF(COUNT(D5:K5)&gt;0,SMALL(D5:K5,1),21)</f>
        <v>1</v>
      </c>
      <c r="R5" s="31">
        <f t="shared" ref="R5:R21" si="2">IF(COUNT(D5:K5)&gt;1,SMALL(D5:K5,2),21)</f>
        <v>1</v>
      </c>
      <c r="S5" s="31">
        <f t="shared" ref="S5:S21" si="3">IF(COUNT(D5:K5)&gt;2,SMALL(D5:K5,3),21)</f>
        <v>1</v>
      </c>
      <c r="T5" s="31">
        <f t="shared" ref="T5:T21" si="4">21*3-Q5-R5-S5-((3-COUNT(Q5:S5))*21)</f>
        <v>60</v>
      </c>
      <c r="V5" s="31">
        <f t="shared" ref="V5:V21" si="5">IF(COUNT(D5:K5)&gt;0,SMALL(D5:K5,1),21)</f>
        <v>1</v>
      </c>
      <c r="W5" s="31">
        <f t="shared" ref="W5:W21" si="6">IF(COUNT(D5:K5)&gt;1,SMALL(D5:K5,2),21)</f>
        <v>1</v>
      </c>
      <c r="X5" s="31">
        <f t="shared" ref="X5:X21" si="7">IF(COUNT(D5:K5)&gt;2,SMALL(D5:K5,3),21)</f>
        <v>1</v>
      </c>
      <c r="Y5" s="31">
        <f t="shared" ref="Y5:Y21" si="8">IF(COUNT(D5:K5)&gt;3,SMALL(D5:K5,4),21)</f>
        <v>1</v>
      </c>
      <c r="Z5" s="31">
        <f t="shared" ref="Z5:Z21" si="9">IF(COUNT(D5:K5)&gt;4,SMALL(D5:K5,5),21)</f>
        <v>4</v>
      </c>
      <c r="AA5" s="31">
        <f t="shared" ref="AA5:AA21" si="10">21*5-V5-W5-X5-Y5-Z5-((5-COUNT(V5:Z5))*21)</f>
        <v>97</v>
      </c>
      <c r="AF5"/>
    </row>
    <row r="6" spans="1:32" s="31" customFormat="1" ht="13" customHeight="1" x14ac:dyDescent="0.15">
      <c r="A6" s="23">
        <f t="shared" si="0"/>
        <v>81</v>
      </c>
      <c r="B6" s="87" t="s">
        <v>121</v>
      </c>
      <c r="C6" s="87" t="s">
        <v>65</v>
      </c>
      <c r="D6" s="60">
        <v>9</v>
      </c>
      <c r="E6" s="24">
        <v>3</v>
      </c>
      <c r="F6" s="25">
        <v>1</v>
      </c>
      <c r="G6" s="24">
        <v>10</v>
      </c>
      <c r="H6" s="26"/>
      <c r="I6" s="27">
        <v>1</v>
      </c>
      <c r="J6" s="26"/>
      <c r="K6" s="25"/>
      <c r="L6" s="57">
        <f>IF(Q6&gt;20," ",Q6)</f>
        <v>1</v>
      </c>
      <c r="M6" s="17">
        <f>IF(R6&gt;20," ",R6)</f>
        <v>1</v>
      </c>
      <c r="N6" s="17">
        <f>IF(S6&gt;20," ",S6)</f>
        <v>3</v>
      </c>
      <c r="O6" s="20">
        <f>IF(T6&lt;1," ",T6)</f>
        <v>58</v>
      </c>
      <c r="P6" s="68"/>
      <c r="Q6" s="31">
        <f t="shared" si="1"/>
        <v>1</v>
      </c>
      <c r="R6" s="31">
        <f t="shared" si="2"/>
        <v>1</v>
      </c>
      <c r="S6" s="31">
        <f t="shared" si="3"/>
        <v>3</v>
      </c>
      <c r="T6" s="31">
        <f t="shared" si="4"/>
        <v>58</v>
      </c>
      <c r="V6" s="31">
        <f t="shared" si="5"/>
        <v>1</v>
      </c>
      <c r="W6" s="31">
        <f t="shared" si="6"/>
        <v>1</v>
      </c>
      <c r="X6" s="31">
        <f t="shared" si="7"/>
        <v>3</v>
      </c>
      <c r="Y6" s="31">
        <f t="shared" si="8"/>
        <v>9</v>
      </c>
      <c r="Z6" s="31">
        <f t="shared" si="9"/>
        <v>10</v>
      </c>
      <c r="AA6" s="31">
        <f t="shared" si="10"/>
        <v>81</v>
      </c>
      <c r="AF6"/>
    </row>
    <row r="7" spans="1:32" s="31" customFormat="1" ht="13" customHeight="1" x14ac:dyDescent="0.15">
      <c r="A7" s="23">
        <f t="shared" si="0"/>
        <v>90</v>
      </c>
      <c r="B7" s="87" t="s">
        <v>15</v>
      </c>
      <c r="C7" s="87" t="s">
        <v>35</v>
      </c>
      <c r="D7" s="25">
        <v>5</v>
      </c>
      <c r="E7" s="24">
        <v>6</v>
      </c>
      <c r="F7" s="25">
        <v>2</v>
      </c>
      <c r="G7" s="24">
        <v>2</v>
      </c>
      <c r="H7" s="26">
        <v>4</v>
      </c>
      <c r="I7" s="27">
        <v>2</v>
      </c>
      <c r="J7" s="26"/>
      <c r="K7" s="25"/>
      <c r="L7" s="57">
        <f>IF(Q7&gt;20," ",Q7)</f>
        <v>2</v>
      </c>
      <c r="M7" s="17">
        <f>IF(R7&gt;20," ",R7)</f>
        <v>2</v>
      </c>
      <c r="N7" s="17">
        <f>IF(S7&gt;20," ",S7)</f>
        <v>2</v>
      </c>
      <c r="O7" s="20">
        <f>IF(T7&lt;1," ",T7)</f>
        <v>57</v>
      </c>
      <c r="P7" s="22"/>
      <c r="Q7" s="21">
        <f t="shared" si="1"/>
        <v>2</v>
      </c>
      <c r="R7" s="21">
        <f t="shared" si="2"/>
        <v>2</v>
      </c>
      <c r="S7" s="21">
        <f t="shared" si="3"/>
        <v>2</v>
      </c>
      <c r="T7" s="21">
        <f t="shared" si="4"/>
        <v>57</v>
      </c>
      <c r="U7" s="21"/>
      <c r="V7" s="21">
        <f t="shared" si="5"/>
        <v>2</v>
      </c>
      <c r="W7" s="21">
        <f t="shared" si="6"/>
        <v>2</v>
      </c>
      <c r="X7" s="21">
        <f t="shared" si="7"/>
        <v>2</v>
      </c>
      <c r="Y7" s="21">
        <f t="shared" si="8"/>
        <v>4</v>
      </c>
      <c r="Z7" s="21">
        <f t="shared" si="9"/>
        <v>5</v>
      </c>
      <c r="AA7" s="21">
        <f t="shared" si="10"/>
        <v>90</v>
      </c>
      <c r="AB7" s="21"/>
      <c r="AC7" s="21"/>
      <c r="AD7" s="21"/>
      <c r="AF7" s="21"/>
    </row>
    <row r="8" spans="1:32" s="31" customFormat="1" ht="13" customHeight="1" x14ac:dyDescent="0.15">
      <c r="A8" s="23">
        <f t="shared" si="0"/>
        <v>87</v>
      </c>
      <c r="B8" s="107" t="s">
        <v>120</v>
      </c>
      <c r="C8" s="107" t="s">
        <v>65</v>
      </c>
      <c r="D8" s="60">
        <v>4</v>
      </c>
      <c r="E8" s="24">
        <v>2</v>
      </c>
      <c r="F8" s="25">
        <v>3</v>
      </c>
      <c r="G8" s="24">
        <v>4</v>
      </c>
      <c r="H8" s="26">
        <v>6</v>
      </c>
      <c r="I8" s="27">
        <v>5</v>
      </c>
      <c r="J8" s="26"/>
      <c r="K8" s="25"/>
      <c r="L8" s="57">
        <f>IF(Q8&gt;20," ",Q8)</f>
        <v>2</v>
      </c>
      <c r="M8" s="17">
        <f>IF(R8&gt;20," ",R8)</f>
        <v>3</v>
      </c>
      <c r="N8" s="17">
        <f>IF(S8&gt;20," ",S8)</f>
        <v>4</v>
      </c>
      <c r="O8" s="20">
        <f>IF(T8&lt;1," ",T8)</f>
        <v>54</v>
      </c>
      <c r="P8" s="68"/>
      <c r="Q8" s="31">
        <f t="shared" si="1"/>
        <v>2</v>
      </c>
      <c r="R8" s="31">
        <f t="shared" si="2"/>
        <v>3</v>
      </c>
      <c r="S8" s="31">
        <f t="shared" si="3"/>
        <v>4</v>
      </c>
      <c r="T8" s="31">
        <f t="shared" si="4"/>
        <v>54</v>
      </c>
      <c r="V8" s="31">
        <f t="shared" si="5"/>
        <v>2</v>
      </c>
      <c r="W8" s="31">
        <f t="shared" si="6"/>
        <v>3</v>
      </c>
      <c r="X8" s="31">
        <f t="shared" si="7"/>
        <v>4</v>
      </c>
      <c r="Y8" s="31">
        <f t="shared" si="8"/>
        <v>4</v>
      </c>
      <c r="Z8" s="31">
        <f t="shared" si="9"/>
        <v>5</v>
      </c>
      <c r="AA8" s="31">
        <f t="shared" si="10"/>
        <v>87</v>
      </c>
    </row>
    <row r="9" spans="1:32" s="21" customFormat="1" ht="13" customHeight="1" x14ac:dyDescent="0.15">
      <c r="A9" s="23">
        <f t="shared" si="0"/>
        <v>85</v>
      </c>
      <c r="B9" s="24" t="s">
        <v>13</v>
      </c>
      <c r="C9" s="24" t="s">
        <v>10</v>
      </c>
      <c r="D9" s="25">
        <v>2</v>
      </c>
      <c r="E9" s="24">
        <v>5</v>
      </c>
      <c r="F9" s="25">
        <v>6</v>
      </c>
      <c r="G9" s="24">
        <v>9</v>
      </c>
      <c r="H9" s="26">
        <v>3</v>
      </c>
      <c r="I9" s="27">
        <v>4</v>
      </c>
      <c r="J9" s="26"/>
      <c r="K9" s="25"/>
      <c r="L9" s="57">
        <f>IF(Q9&gt;20," ",Q9)</f>
        <v>2</v>
      </c>
      <c r="M9" s="17">
        <f>IF(R9&gt;20," ",R9)</f>
        <v>3</v>
      </c>
      <c r="N9" s="17">
        <f>IF(S9&gt;20," ",S9)</f>
        <v>4</v>
      </c>
      <c r="O9" s="20">
        <f>IF(T9&lt;1," ",T9)</f>
        <v>54</v>
      </c>
      <c r="P9" s="22"/>
      <c r="Q9" s="21">
        <f t="shared" si="1"/>
        <v>2</v>
      </c>
      <c r="R9" s="21">
        <f t="shared" si="2"/>
        <v>3</v>
      </c>
      <c r="S9" s="21">
        <f t="shared" si="3"/>
        <v>4</v>
      </c>
      <c r="T9" s="21">
        <f t="shared" si="4"/>
        <v>54</v>
      </c>
      <c r="V9" s="21">
        <f t="shared" si="5"/>
        <v>2</v>
      </c>
      <c r="W9" s="21">
        <f t="shared" si="6"/>
        <v>3</v>
      </c>
      <c r="X9" s="21">
        <f t="shared" si="7"/>
        <v>4</v>
      </c>
      <c r="Y9" s="21">
        <f t="shared" si="8"/>
        <v>5</v>
      </c>
      <c r="Z9" s="21">
        <f t="shared" si="9"/>
        <v>6</v>
      </c>
      <c r="AA9" s="21">
        <f t="shared" si="10"/>
        <v>85</v>
      </c>
      <c r="AE9" s="31"/>
      <c r="AF9" s="31"/>
    </row>
    <row r="10" spans="1:32" s="21" customFormat="1" ht="13" customHeight="1" x14ac:dyDescent="0.15">
      <c r="A10" s="23">
        <f t="shared" si="0"/>
        <v>76</v>
      </c>
      <c r="B10" s="24" t="s">
        <v>99</v>
      </c>
      <c r="C10" s="24" t="s">
        <v>95</v>
      </c>
      <c r="D10" s="25">
        <v>11</v>
      </c>
      <c r="E10" s="24">
        <v>12</v>
      </c>
      <c r="F10" s="25">
        <v>7</v>
      </c>
      <c r="G10" s="24">
        <v>3</v>
      </c>
      <c r="H10" s="26">
        <v>5</v>
      </c>
      <c r="I10" s="27">
        <v>3</v>
      </c>
      <c r="J10" s="26"/>
      <c r="K10" s="25"/>
      <c r="L10" s="57">
        <f>IF(Q10&gt;20," ",Q10)</f>
        <v>3</v>
      </c>
      <c r="M10" s="17">
        <f>IF(R10&gt;20," ",R10)</f>
        <v>3</v>
      </c>
      <c r="N10" s="17">
        <f>IF(S10&gt;20," ",S10)</f>
        <v>5</v>
      </c>
      <c r="O10" s="20">
        <f>IF(T10&lt;1," ",T10)</f>
        <v>52</v>
      </c>
      <c r="P10" s="68"/>
      <c r="Q10" s="31">
        <f t="shared" si="1"/>
        <v>3</v>
      </c>
      <c r="R10" s="31">
        <f t="shared" si="2"/>
        <v>3</v>
      </c>
      <c r="S10" s="31">
        <f t="shared" si="3"/>
        <v>5</v>
      </c>
      <c r="T10" s="31">
        <f t="shared" si="4"/>
        <v>52</v>
      </c>
      <c r="U10" s="31"/>
      <c r="V10" s="31">
        <f t="shared" si="5"/>
        <v>3</v>
      </c>
      <c r="W10" s="31">
        <f t="shared" si="6"/>
        <v>3</v>
      </c>
      <c r="X10" s="31">
        <f t="shared" si="7"/>
        <v>5</v>
      </c>
      <c r="Y10" s="31">
        <f t="shared" si="8"/>
        <v>7</v>
      </c>
      <c r="Z10" s="31">
        <f t="shared" si="9"/>
        <v>11</v>
      </c>
      <c r="AA10" s="31">
        <f t="shared" si="10"/>
        <v>76</v>
      </c>
      <c r="AB10" s="31"/>
      <c r="AC10" s="31"/>
      <c r="AD10" s="31"/>
      <c r="AE10" s="31"/>
      <c r="AF10"/>
    </row>
    <row r="11" spans="1:32" s="21" customFormat="1" ht="13" customHeight="1" x14ac:dyDescent="0.15">
      <c r="A11" s="23">
        <f t="shared" si="0"/>
        <v>74</v>
      </c>
      <c r="B11" s="24" t="s">
        <v>98</v>
      </c>
      <c r="C11" s="24" t="s">
        <v>10</v>
      </c>
      <c r="D11" s="25">
        <v>3</v>
      </c>
      <c r="E11" s="24">
        <v>10</v>
      </c>
      <c r="F11" s="25">
        <v>11</v>
      </c>
      <c r="G11" s="24">
        <v>8</v>
      </c>
      <c r="H11" s="26">
        <v>2</v>
      </c>
      <c r="I11" s="27">
        <v>8</v>
      </c>
      <c r="J11" s="26"/>
      <c r="K11" s="25"/>
      <c r="L11" s="57">
        <f>IF(Q11&gt;20," ",Q11)</f>
        <v>2</v>
      </c>
      <c r="M11" s="17">
        <f>IF(R11&gt;20," ",R11)</f>
        <v>3</v>
      </c>
      <c r="N11" s="17">
        <f>IF(S11&gt;20," ",S11)</f>
        <v>8</v>
      </c>
      <c r="O11" s="20">
        <f>IF(T11&lt;1," ",T11)</f>
        <v>50</v>
      </c>
      <c r="P11" s="22"/>
      <c r="Q11" s="21">
        <f t="shared" si="1"/>
        <v>2</v>
      </c>
      <c r="R11" s="21">
        <f t="shared" si="2"/>
        <v>3</v>
      </c>
      <c r="S11" s="21">
        <f t="shared" si="3"/>
        <v>8</v>
      </c>
      <c r="T11" s="21">
        <f t="shared" si="4"/>
        <v>50</v>
      </c>
      <c r="V11" s="21">
        <f t="shared" si="5"/>
        <v>2</v>
      </c>
      <c r="W11" s="21">
        <f t="shared" si="6"/>
        <v>3</v>
      </c>
      <c r="X11" s="21">
        <f t="shared" si="7"/>
        <v>8</v>
      </c>
      <c r="Y11" s="21">
        <f t="shared" si="8"/>
        <v>8</v>
      </c>
      <c r="Z11" s="21">
        <f t="shared" si="9"/>
        <v>10</v>
      </c>
      <c r="AA11" s="21">
        <f t="shared" si="10"/>
        <v>74</v>
      </c>
      <c r="AE11" s="31"/>
      <c r="AF11"/>
    </row>
    <row r="12" spans="1:32" s="21" customFormat="1" ht="13" customHeight="1" x14ac:dyDescent="0.15">
      <c r="A12" s="23">
        <f t="shared" si="0"/>
        <v>73</v>
      </c>
      <c r="B12" s="24" t="s">
        <v>8</v>
      </c>
      <c r="C12" s="24" t="s">
        <v>14</v>
      </c>
      <c r="D12" s="25">
        <v>6</v>
      </c>
      <c r="E12" s="24">
        <v>4</v>
      </c>
      <c r="F12" s="25">
        <v>10</v>
      </c>
      <c r="G12" s="24">
        <v>6</v>
      </c>
      <c r="H12" s="26">
        <v>9</v>
      </c>
      <c r="I12" s="27">
        <v>7</v>
      </c>
      <c r="J12" s="26"/>
      <c r="K12" s="25"/>
      <c r="L12" s="57">
        <f>IF(Q12&gt;20," ",Q12)</f>
        <v>4</v>
      </c>
      <c r="M12" s="17">
        <f>IF(R12&gt;20," ",R12)</f>
        <v>6</v>
      </c>
      <c r="N12" s="17">
        <f>IF(S12&gt;20," ",S12)</f>
        <v>6</v>
      </c>
      <c r="O12" s="20">
        <f>IF(T12&lt;1," ",T12)</f>
        <v>47</v>
      </c>
      <c r="P12" s="22"/>
      <c r="Q12" s="21">
        <f t="shared" si="1"/>
        <v>4</v>
      </c>
      <c r="R12" s="21">
        <f t="shared" si="2"/>
        <v>6</v>
      </c>
      <c r="S12" s="21">
        <f t="shared" si="3"/>
        <v>6</v>
      </c>
      <c r="T12" s="21">
        <f t="shared" si="4"/>
        <v>47</v>
      </c>
      <c r="V12" s="21">
        <f t="shared" si="5"/>
        <v>4</v>
      </c>
      <c r="W12" s="21">
        <f t="shared" si="6"/>
        <v>6</v>
      </c>
      <c r="X12" s="21">
        <f t="shared" si="7"/>
        <v>6</v>
      </c>
      <c r="Y12" s="21">
        <f t="shared" si="8"/>
        <v>7</v>
      </c>
      <c r="Z12" s="21">
        <f t="shared" si="9"/>
        <v>9</v>
      </c>
      <c r="AA12" s="21">
        <f t="shared" si="10"/>
        <v>73</v>
      </c>
      <c r="AE12" s="31"/>
    </row>
    <row r="13" spans="1:32" ht="13" customHeight="1" x14ac:dyDescent="0.15">
      <c r="A13" s="23">
        <f t="shared" si="0"/>
        <v>63</v>
      </c>
      <c r="B13" s="24" t="s">
        <v>12</v>
      </c>
      <c r="C13" s="24" t="s">
        <v>11</v>
      </c>
      <c r="D13" s="25">
        <v>10</v>
      </c>
      <c r="E13" s="24">
        <v>14</v>
      </c>
      <c r="F13" s="25">
        <v>5</v>
      </c>
      <c r="G13" s="24">
        <v>5</v>
      </c>
      <c r="H13" s="26"/>
      <c r="I13" s="27">
        <v>8</v>
      </c>
      <c r="J13" s="26"/>
      <c r="K13" s="25"/>
      <c r="L13" s="57">
        <f>IF(Q13&gt;20," ",Q13)</f>
        <v>5</v>
      </c>
      <c r="M13" s="17">
        <f>IF(R13&gt;20," ",R13)</f>
        <v>5</v>
      </c>
      <c r="N13" s="17">
        <f>IF(S13&gt;20," ",S13)</f>
        <v>8</v>
      </c>
      <c r="O13" s="20">
        <f>IF(T13&lt;1," ",T13)</f>
        <v>45</v>
      </c>
      <c r="P13" s="22"/>
      <c r="Q13" s="21">
        <f t="shared" si="1"/>
        <v>5</v>
      </c>
      <c r="R13" s="21">
        <f t="shared" si="2"/>
        <v>5</v>
      </c>
      <c r="S13" s="21">
        <f t="shared" si="3"/>
        <v>8</v>
      </c>
      <c r="T13" s="21">
        <f t="shared" si="4"/>
        <v>45</v>
      </c>
      <c r="U13" s="21"/>
      <c r="V13" s="21">
        <f t="shared" si="5"/>
        <v>5</v>
      </c>
      <c r="W13" s="21">
        <f t="shared" si="6"/>
        <v>5</v>
      </c>
      <c r="X13" s="21">
        <f t="shared" si="7"/>
        <v>8</v>
      </c>
      <c r="Y13" s="21">
        <f t="shared" si="8"/>
        <v>10</v>
      </c>
      <c r="Z13" s="21">
        <f t="shared" si="9"/>
        <v>14</v>
      </c>
      <c r="AA13" s="21">
        <f t="shared" si="10"/>
        <v>63</v>
      </c>
      <c r="AB13" s="21"/>
      <c r="AC13" s="21"/>
      <c r="AD13" s="21"/>
      <c r="AE13" s="31"/>
      <c r="AF13" s="21"/>
    </row>
    <row r="14" spans="1:32" ht="13" customHeight="1" x14ac:dyDescent="0.15">
      <c r="A14" s="23">
        <f t="shared" si="0"/>
        <v>64</v>
      </c>
      <c r="B14" s="24" t="s">
        <v>29</v>
      </c>
      <c r="C14" s="24" t="s">
        <v>10</v>
      </c>
      <c r="D14" s="25">
        <v>8</v>
      </c>
      <c r="E14" s="24">
        <v>11</v>
      </c>
      <c r="F14" s="25">
        <v>9</v>
      </c>
      <c r="G14" s="24">
        <v>12</v>
      </c>
      <c r="H14" s="26">
        <v>7</v>
      </c>
      <c r="I14" s="27">
        <v>6</v>
      </c>
      <c r="J14" s="26"/>
      <c r="K14" s="25"/>
      <c r="L14" s="57">
        <f>IF(Q14&gt;20," ",Q14)</f>
        <v>6</v>
      </c>
      <c r="M14" s="17">
        <f>IF(R14&gt;20," ",R14)</f>
        <v>7</v>
      </c>
      <c r="N14" s="17">
        <f>IF(S14&gt;20," ",S14)</f>
        <v>8</v>
      </c>
      <c r="O14" s="20">
        <f>IF(T14&lt;1," ",T14)</f>
        <v>42</v>
      </c>
      <c r="P14" s="22"/>
      <c r="Q14" s="21">
        <f t="shared" si="1"/>
        <v>6</v>
      </c>
      <c r="R14" s="21">
        <f t="shared" si="2"/>
        <v>7</v>
      </c>
      <c r="S14" s="21">
        <f t="shared" si="3"/>
        <v>8</v>
      </c>
      <c r="T14" s="21">
        <f t="shared" si="4"/>
        <v>42</v>
      </c>
      <c r="U14" s="21"/>
      <c r="V14" s="21">
        <f t="shared" si="5"/>
        <v>6</v>
      </c>
      <c r="W14" s="21">
        <f t="shared" si="6"/>
        <v>7</v>
      </c>
      <c r="X14" s="21">
        <f t="shared" si="7"/>
        <v>8</v>
      </c>
      <c r="Y14" s="21">
        <f t="shared" si="8"/>
        <v>9</v>
      </c>
      <c r="Z14" s="21">
        <f t="shared" si="9"/>
        <v>11</v>
      </c>
      <c r="AA14" s="21">
        <f t="shared" si="10"/>
        <v>64</v>
      </c>
      <c r="AB14" s="21"/>
      <c r="AC14" s="21"/>
      <c r="AD14" s="21"/>
      <c r="AE14" s="31"/>
      <c r="AF14" s="31"/>
    </row>
    <row r="15" spans="1:32" ht="13" customHeight="1" x14ac:dyDescent="0.15">
      <c r="A15" s="23">
        <f t="shared" si="0"/>
        <v>63</v>
      </c>
      <c r="B15" s="24" t="s">
        <v>17</v>
      </c>
      <c r="C15" s="24" t="s">
        <v>52</v>
      </c>
      <c r="D15" s="25">
        <v>12</v>
      </c>
      <c r="E15" s="24">
        <v>7</v>
      </c>
      <c r="F15" s="25">
        <v>8</v>
      </c>
      <c r="G15" s="24">
        <v>7</v>
      </c>
      <c r="H15" s="26">
        <v>8</v>
      </c>
      <c r="I15" s="27"/>
      <c r="J15" s="26"/>
      <c r="K15" s="25"/>
      <c r="L15" s="57">
        <f>IF(Q15&gt;20," ",Q15)</f>
        <v>7</v>
      </c>
      <c r="M15" s="17">
        <f>IF(R15&gt;20," ",R15)</f>
        <v>7</v>
      </c>
      <c r="N15" s="17">
        <f>IF(S15&gt;20," ",S15)</f>
        <v>8</v>
      </c>
      <c r="O15" s="20">
        <f>IF(T15&lt;1," ",T15)</f>
        <v>41</v>
      </c>
      <c r="P15" s="22"/>
      <c r="Q15" s="21">
        <f t="shared" si="1"/>
        <v>7</v>
      </c>
      <c r="R15" s="21">
        <f t="shared" si="2"/>
        <v>7</v>
      </c>
      <c r="S15" s="21">
        <f t="shared" si="3"/>
        <v>8</v>
      </c>
      <c r="T15" s="21">
        <f t="shared" si="4"/>
        <v>41</v>
      </c>
      <c r="U15" s="21"/>
      <c r="V15" s="21">
        <f t="shared" si="5"/>
        <v>7</v>
      </c>
      <c r="W15" s="21">
        <f t="shared" si="6"/>
        <v>7</v>
      </c>
      <c r="X15" s="21">
        <f t="shared" si="7"/>
        <v>8</v>
      </c>
      <c r="Y15" s="21">
        <f t="shared" si="8"/>
        <v>8</v>
      </c>
      <c r="Z15" s="21">
        <f t="shared" si="9"/>
        <v>12</v>
      </c>
      <c r="AA15" s="21">
        <f t="shared" si="10"/>
        <v>63</v>
      </c>
      <c r="AB15" s="21"/>
      <c r="AC15" s="21"/>
      <c r="AD15" s="21"/>
      <c r="AE15" s="31"/>
      <c r="AF15" s="31"/>
    </row>
    <row r="16" spans="1:32" ht="13" customHeight="1" x14ac:dyDescent="0.15">
      <c r="A16" s="23">
        <f t="shared" si="0"/>
        <v>27</v>
      </c>
      <c r="B16" s="24" t="s">
        <v>18</v>
      </c>
      <c r="C16" s="24" t="s">
        <v>7</v>
      </c>
      <c r="D16" s="25">
        <v>7</v>
      </c>
      <c r="E16" s="24">
        <v>8</v>
      </c>
      <c r="F16" s="25"/>
      <c r="G16" s="24"/>
      <c r="H16" s="26"/>
      <c r="I16" s="27"/>
      <c r="J16" s="26"/>
      <c r="K16" s="25"/>
      <c r="L16" s="57">
        <f>IF(Q16&gt;20," ",Q16)</f>
        <v>7</v>
      </c>
      <c r="M16" s="17">
        <f>IF(R16&gt;20," ",R16)</f>
        <v>8</v>
      </c>
      <c r="N16" s="17" t="str">
        <f>IF(S16&gt;20," ",S16)</f>
        <v xml:space="preserve"> </v>
      </c>
      <c r="O16" s="20">
        <f>IF(T16&lt;1," ",T16)</f>
        <v>27</v>
      </c>
      <c r="P16" s="68"/>
      <c r="Q16" s="31">
        <f t="shared" si="1"/>
        <v>7</v>
      </c>
      <c r="R16" s="31">
        <f t="shared" si="2"/>
        <v>8</v>
      </c>
      <c r="S16" s="31">
        <f t="shared" si="3"/>
        <v>21</v>
      </c>
      <c r="T16" s="31">
        <f t="shared" si="4"/>
        <v>27</v>
      </c>
      <c r="U16" s="31"/>
      <c r="V16" s="31">
        <f t="shared" si="5"/>
        <v>7</v>
      </c>
      <c r="W16" s="31">
        <f t="shared" si="6"/>
        <v>8</v>
      </c>
      <c r="X16" s="31">
        <f t="shared" si="7"/>
        <v>21</v>
      </c>
      <c r="Y16" s="31">
        <f t="shared" si="8"/>
        <v>21</v>
      </c>
      <c r="Z16" s="31">
        <f t="shared" si="9"/>
        <v>21</v>
      </c>
      <c r="AA16" s="31">
        <f t="shared" si="10"/>
        <v>27</v>
      </c>
      <c r="AB16" s="31"/>
      <c r="AC16" s="31"/>
      <c r="AD16" s="31"/>
      <c r="AE16" s="31"/>
    </row>
    <row r="17" spans="1:31" ht="13" customHeight="1" x14ac:dyDescent="0.15">
      <c r="A17" s="23">
        <f t="shared" si="0"/>
        <v>22</v>
      </c>
      <c r="B17" s="24" t="s">
        <v>100</v>
      </c>
      <c r="C17" s="24" t="s">
        <v>65</v>
      </c>
      <c r="D17" s="25">
        <v>13</v>
      </c>
      <c r="E17" s="24">
        <v>16</v>
      </c>
      <c r="F17" s="25">
        <v>12</v>
      </c>
      <c r="G17" s="24"/>
      <c r="H17" s="26"/>
      <c r="I17" s="27"/>
      <c r="J17" s="26"/>
      <c r="K17" s="25"/>
      <c r="L17" s="57">
        <f>IF(Q17&gt;20," ",Q17)</f>
        <v>12</v>
      </c>
      <c r="M17" s="17">
        <f>IF(R17&gt;20," ",R17)</f>
        <v>13</v>
      </c>
      <c r="N17" s="17">
        <f>IF(S17&gt;20," ",S17)</f>
        <v>16</v>
      </c>
      <c r="O17" s="20">
        <f>IF(T17&lt;1," ",T17)</f>
        <v>22</v>
      </c>
      <c r="P17" s="68"/>
      <c r="Q17" s="31">
        <f t="shared" si="1"/>
        <v>12</v>
      </c>
      <c r="R17" s="31">
        <f t="shared" si="2"/>
        <v>13</v>
      </c>
      <c r="S17" s="31">
        <f t="shared" si="3"/>
        <v>16</v>
      </c>
      <c r="T17" s="31">
        <f t="shared" si="4"/>
        <v>22</v>
      </c>
      <c r="U17" s="31"/>
      <c r="V17" s="31">
        <f t="shared" si="5"/>
        <v>12</v>
      </c>
      <c r="W17" s="31">
        <f t="shared" si="6"/>
        <v>13</v>
      </c>
      <c r="X17" s="31">
        <f t="shared" si="7"/>
        <v>16</v>
      </c>
      <c r="Y17" s="31">
        <f t="shared" si="8"/>
        <v>21</v>
      </c>
      <c r="Z17" s="31">
        <f t="shared" si="9"/>
        <v>21</v>
      </c>
      <c r="AA17" s="31">
        <f t="shared" si="10"/>
        <v>22</v>
      </c>
      <c r="AB17" s="31"/>
      <c r="AC17" s="31"/>
      <c r="AD17" s="31"/>
      <c r="AE17" s="31"/>
    </row>
    <row r="18" spans="1:31" ht="13" customHeight="1" x14ac:dyDescent="0.15">
      <c r="A18" s="23">
        <f t="shared" si="0"/>
        <v>12</v>
      </c>
      <c r="B18" s="24" t="s">
        <v>101</v>
      </c>
      <c r="C18" s="24" t="s">
        <v>35</v>
      </c>
      <c r="D18" s="60"/>
      <c r="E18" s="24">
        <v>9</v>
      </c>
      <c r="F18" s="25"/>
      <c r="G18" s="24"/>
      <c r="H18" s="26"/>
      <c r="I18" s="27"/>
      <c r="J18" s="26"/>
      <c r="K18" s="25"/>
      <c r="L18" s="57">
        <f>IF(Q18&gt;20," ",Q18)</f>
        <v>9</v>
      </c>
      <c r="M18" s="17" t="str">
        <f>IF(R18&gt;20," ",R18)</f>
        <v xml:space="preserve"> </v>
      </c>
      <c r="N18" s="17" t="str">
        <f>IF(S18&gt;20," ",S18)</f>
        <v xml:space="preserve"> </v>
      </c>
      <c r="O18" s="20">
        <f>IF(T18&lt;1," ",T18)</f>
        <v>12</v>
      </c>
      <c r="P18" s="68"/>
      <c r="Q18" s="31">
        <f t="shared" si="1"/>
        <v>9</v>
      </c>
      <c r="R18" s="31">
        <f t="shared" si="2"/>
        <v>21</v>
      </c>
      <c r="S18" s="31">
        <f t="shared" si="3"/>
        <v>21</v>
      </c>
      <c r="T18" s="31">
        <f t="shared" si="4"/>
        <v>12</v>
      </c>
      <c r="U18" s="31"/>
      <c r="V18" s="31">
        <f t="shared" si="5"/>
        <v>9</v>
      </c>
      <c r="W18" s="31">
        <f t="shared" si="6"/>
        <v>21</v>
      </c>
      <c r="X18" s="31">
        <f t="shared" si="7"/>
        <v>21</v>
      </c>
      <c r="Y18" s="31">
        <f t="shared" si="8"/>
        <v>21</v>
      </c>
      <c r="Z18" s="31">
        <f t="shared" si="9"/>
        <v>21</v>
      </c>
      <c r="AA18" s="31">
        <f t="shared" si="10"/>
        <v>12</v>
      </c>
      <c r="AB18" s="31"/>
      <c r="AC18" s="31"/>
      <c r="AD18" s="31"/>
      <c r="AE18" s="31"/>
    </row>
    <row r="19" spans="1:31" ht="13" customHeight="1" x14ac:dyDescent="0.15">
      <c r="A19" s="23">
        <f t="shared" si="0"/>
        <v>11</v>
      </c>
      <c r="B19" s="24" t="s">
        <v>151</v>
      </c>
      <c r="C19" s="24"/>
      <c r="D19" s="60"/>
      <c r="E19" s="24"/>
      <c r="F19" s="25"/>
      <c r="G19" s="24"/>
      <c r="H19" s="26">
        <v>10</v>
      </c>
      <c r="I19" s="27"/>
      <c r="J19" s="26"/>
      <c r="K19" s="25"/>
      <c r="L19" s="57">
        <f>IF(Q19&gt;20," ",Q19)</f>
        <v>10</v>
      </c>
      <c r="M19" s="17" t="str">
        <f>IF(R19&gt;20," ",R19)</f>
        <v xml:space="preserve"> </v>
      </c>
      <c r="N19" s="17" t="str">
        <f>IF(S19&gt;20," ",S19)</f>
        <v xml:space="preserve"> </v>
      </c>
      <c r="O19" s="20">
        <f>IF(T19&lt;1," ",T19)</f>
        <v>11</v>
      </c>
      <c r="P19" s="68"/>
      <c r="Q19" s="31">
        <f t="shared" si="1"/>
        <v>10</v>
      </c>
      <c r="R19" s="31">
        <f t="shared" si="2"/>
        <v>21</v>
      </c>
      <c r="S19" s="31">
        <f t="shared" si="3"/>
        <v>21</v>
      </c>
      <c r="T19" s="31">
        <f t="shared" si="4"/>
        <v>11</v>
      </c>
      <c r="U19" s="31"/>
      <c r="V19" s="31">
        <f t="shared" si="5"/>
        <v>10</v>
      </c>
      <c r="W19" s="31">
        <f t="shared" si="6"/>
        <v>21</v>
      </c>
      <c r="X19" s="31">
        <f t="shared" si="7"/>
        <v>21</v>
      </c>
      <c r="Y19" s="31">
        <f t="shared" si="8"/>
        <v>21</v>
      </c>
      <c r="Z19" s="31">
        <f t="shared" si="9"/>
        <v>21</v>
      </c>
      <c r="AA19" s="31">
        <f t="shared" si="10"/>
        <v>11</v>
      </c>
      <c r="AB19" s="31"/>
      <c r="AC19" s="31"/>
      <c r="AD19" s="31"/>
      <c r="AE19" s="31"/>
    </row>
    <row r="20" spans="1:31" ht="13" customHeight="1" x14ac:dyDescent="0.15">
      <c r="A20" s="23">
        <f t="shared" si="0"/>
        <v>10</v>
      </c>
      <c r="B20" s="24" t="s">
        <v>149</v>
      </c>
      <c r="C20" s="24" t="s">
        <v>16</v>
      </c>
      <c r="D20" s="60"/>
      <c r="E20" s="24"/>
      <c r="F20" s="25"/>
      <c r="G20" s="24">
        <v>11</v>
      </c>
      <c r="H20" s="26"/>
      <c r="I20" s="27"/>
      <c r="J20" s="26"/>
      <c r="K20" s="25"/>
      <c r="L20" s="57">
        <f>IF(Q20&gt;20," ",Q20)</f>
        <v>11</v>
      </c>
      <c r="M20" s="17" t="str">
        <f>IF(R20&gt;20," ",R20)</f>
        <v xml:space="preserve"> </v>
      </c>
      <c r="N20" s="17" t="str">
        <f>IF(S20&gt;20," ",S20)</f>
        <v xml:space="preserve"> </v>
      </c>
      <c r="O20" s="20">
        <f>IF(T20&lt;1," ",T20)</f>
        <v>10</v>
      </c>
      <c r="P20" s="68"/>
      <c r="Q20" s="31">
        <f t="shared" si="1"/>
        <v>11</v>
      </c>
      <c r="R20" s="31">
        <f t="shared" si="2"/>
        <v>21</v>
      </c>
      <c r="S20" s="31">
        <f t="shared" si="3"/>
        <v>21</v>
      </c>
      <c r="T20" s="31">
        <f t="shared" si="4"/>
        <v>10</v>
      </c>
      <c r="U20" s="31"/>
      <c r="V20" s="31">
        <f t="shared" si="5"/>
        <v>11</v>
      </c>
      <c r="W20" s="31">
        <f t="shared" si="6"/>
        <v>21</v>
      </c>
      <c r="X20" s="31">
        <f t="shared" si="7"/>
        <v>21</v>
      </c>
      <c r="Y20" s="31">
        <f t="shared" si="8"/>
        <v>21</v>
      </c>
      <c r="Z20" s="31">
        <f t="shared" si="9"/>
        <v>21</v>
      </c>
      <c r="AA20" s="31">
        <f t="shared" si="10"/>
        <v>10</v>
      </c>
      <c r="AB20" s="31"/>
      <c r="AC20" s="31"/>
      <c r="AD20" s="31"/>
      <c r="AE20" s="31"/>
    </row>
    <row r="21" spans="1:31" ht="13" customHeight="1" x14ac:dyDescent="0.15">
      <c r="A21" s="23">
        <f t="shared" si="0"/>
        <v>8</v>
      </c>
      <c r="B21" s="24" t="s">
        <v>102</v>
      </c>
      <c r="C21" s="24" t="s">
        <v>103</v>
      </c>
      <c r="D21" s="60"/>
      <c r="E21" s="24">
        <v>13</v>
      </c>
      <c r="F21" s="25"/>
      <c r="G21" s="24"/>
      <c r="H21" s="26"/>
      <c r="I21" s="27"/>
      <c r="J21" s="26"/>
      <c r="K21" s="25"/>
      <c r="L21" s="57">
        <f>IF(Q21&gt;20," ",Q21)</f>
        <v>13</v>
      </c>
      <c r="M21" s="17" t="str">
        <f>IF(R21&gt;20," ",R21)</f>
        <v xml:space="preserve"> </v>
      </c>
      <c r="N21" s="17" t="str">
        <f>IF(S21&gt;20," ",S21)</f>
        <v xml:space="preserve"> </v>
      </c>
      <c r="O21" s="20">
        <f>IF(T21&lt;1," ",T21)</f>
        <v>8</v>
      </c>
      <c r="P21" s="68"/>
      <c r="Q21" s="31">
        <f t="shared" si="1"/>
        <v>13</v>
      </c>
      <c r="R21" s="31">
        <f t="shared" si="2"/>
        <v>21</v>
      </c>
      <c r="S21" s="31">
        <f t="shared" si="3"/>
        <v>21</v>
      </c>
      <c r="T21" s="31">
        <f t="shared" si="4"/>
        <v>8</v>
      </c>
      <c r="U21" s="31"/>
      <c r="V21" s="31">
        <f t="shared" si="5"/>
        <v>13</v>
      </c>
      <c r="W21" s="31">
        <f t="shared" si="6"/>
        <v>21</v>
      </c>
      <c r="X21" s="31">
        <f t="shared" si="7"/>
        <v>21</v>
      </c>
      <c r="Y21" s="31">
        <f t="shared" si="8"/>
        <v>21</v>
      </c>
      <c r="Z21" s="31">
        <f t="shared" si="9"/>
        <v>21</v>
      </c>
      <c r="AA21" s="31">
        <f t="shared" si="10"/>
        <v>8</v>
      </c>
      <c r="AB21" s="31"/>
      <c r="AC21" s="31"/>
      <c r="AD21" s="31"/>
      <c r="AE21" s="31"/>
    </row>
    <row r="22" spans="1:31" ht="13" customHeight="1" x14ac:dyDescent="0.15">
      <c r="A22" s="23">
        <f t="shared" ref="A22:A33" si="11">IF(AA22&lt;1," ",AA22)</f>
        <v>5</v>
      </c>
      <c r="B22" s="24" t="s">
        <v>104</v>
      </c>
      <c r="C22" s="24" t="s">
        <v>9</v>
      </c>
      <c r="D22" s="60"/>
      <c r="E22" s="24">
        <v>16</v>
      </c>
      <c r="F22" s="25"/>
      <c r="G22" s="24"/>
      <c r="H22" s="26"/>
      <c r="I22" s="27"/>
      <c r="J22" s="26"/>
      <c r="K22" s="25"/>
      <c r="L22" s="57">
        <f>IF(Q22&gt;20," ",Q22)</f>
        <v>16</v>
      </c>
      <c r="M22" s="17" t="str">
        <f>IF(R22&gt;20," ",R22)</f>
        <v xml:space="preserve"> </v>
      </c>
      <c r="N22" s="17" t="str">
        <f>IF(S22&gt;20," ",S22)</f>
        <v xml:space="preserve"> </v>
      </c>
      <c r="O22" s="20">
        <f>IF(T22&lt;1," ",T22)</f>
        <v>5</v>
      </c>
      <c r="P22" s="68"/>
      <c r="Q22" s="31">
        <f t="shared" ref="Q22:Q33" si="12">IF(COUNT(D22:K22)&gt;0,SMALL(D22:K22,1),21)</f>
        <v>16</v>
      </c>
      <c r="R22" s="31">
        <f t="shared" ref="R22:R33" si="13">IF(COUNT(D22:K22)&gt;1,SMALL(D22:K22,2),21)</f>
        <v>21</v>
      </c>
      <c r="S22" s="31">
        <f t="shared" ref="S22:S33" si="14">IF(COUNT(D22:K22)&gt;2,SMALL(D22:K22,3),21)</f>
        <v>21</v>
      </c>
      <c r="T22" s="31">
        <f t="shared" ref="T22:T33" si="15">21*3-Q22-R22-S22-((3-COUNT(Q22:S22))*21)</f>
        <v>5</v>
      </c>
      <c r="U22" s="31"/>
      <c r="V22" s="31">
        <f t="shared" ref="V22:V33" si="16">IF(COUNT(D22:K22)&gt;0,SMALL(D22:K22,1),21)</f>
        <v>16</v>
      </c>
      <c r="W22" s="31">
        <f t="shared" ref="W22:W33" si="17">IF(COUNT(D22:K22)&gt;1,SMALL(D22:K22,2),21)</f>
        <v>21</v>
      </c>
      <c r="X22" s="31">
        <f t="shared" ref="X22:X33" si="18">IF(COUNT(D22:K22)&gt;2,SMALL(D22:K22,3),21)</f>
        <v>21</v>
      </c>
      <c r="Y22" s="31">
        <f t="shared" ref="Y22:Y33" si="19">IF(COUNT(D22:K22)&gt;3,SMALL(D22:K22,4),21)</f>
        <v>21</v>
      </c>
      <c r="Z22" s="31">
        <f t="shared" ref="Z22:Z33" si="20">IF(COUNT(D22:K22)&gt;4,SMALL(D22:K22,5),21)</f>
        <v>21</v>
      </c>
      <c r="AA22" s="31">
        <f t="shared" ref="AA22:AA33" si="21">21*5-V22-W22-X22-Y22-Z22-((5-COUNT(V22:Z22))*21)</f>
        <v>5</v>
      </c>
      <c r="AB22" s="31"/>
      <c r="AC22" s="31"/>
      <c r="AD22" s="31"/>
      <c r="AE22" s="31"/>
    </row>
    <row r="23" spans="1:31" ht="13" customHeight="1" x14ac:dyDescent="0.15">
      <c r="A23" s="23" t="str">
        <f t="shared" si="11"/>
        <v xml:space="preserve"> </v>
      </c>
      <c r="B23" s="24"/>
      <c r="C23" s="24"/>
      <c r="D23" s="60"/>
      <c r="E23" s="24"/>
      <c r="F23" s="25"/>
      <c r="G23" s="24"/>
      <c r="H23" s="26"/>
      <c r="I23" s="27"/>
      <c r="J23" s="26"/>
      <c r="K23" s="25"/>
      <c r="L23" s="57" t="str">
        <f t="shared" ref="L23:L33" si="22">IF(Q23&gt;20," ",Q23)</f>
        <v xml:space="preserve"> </v>
      </c>
      <c r="M23" s="17" t="str">
        <f t="shared" ref="M23:M33" si="23">IF(R23&gt;20," ",R23)</f>
        <v xml:space="preserve"> </v>
      </c>
      <c r="N23" s="17" t="str">
        <f t="shared" ref="N23:N33" si="24">IF(S23&gt;20," ",S23)</f>
        <v xml:space="preserve"> </v>
      </c>
      <c r="O23" s="20" t="str">
        <f t="shared" ref="O23:O33" si="25">IF(T23&lt;1," ",T23)</f>
        <v xml:space="preserve"> </v>
      </c>
      <c r="P23" s="68"/>
      <c r="Q23" s="31">
        <f t="shared" si="12"/>
        <v>21</v>
      </c>
      <c r="R23" s="31">
        <f t="shared" si="13"/>
        <v>21</v>
      </c>
      <c r="S23" s="31">
        <f t="shared" si="14"/>
        <v>21</v>
      </c>
      <c r="T23" s="31">
        <f t="shared" si="15"/>
        <v>0</v>
      </c>
      <c r="U23" s="31"/>
      <c r="V23" s="31">
        <f t="shared" si="16"/>
        <v>21</v>
      </c>
      <c r="W23" s="31">
        <f t="shared" si="17"/>
        <v>21</v>
      </c>
      <c r="X23" s="31">
        <f t="shared" si="18"/>
        <v>21</v>
      </c>
      <c r="Y23" s="31">
        <f t="shared" si="19"/>
        <v>21</v>
      </c>
      <c r="Z23" s="31">
        <f t="shared" si="20"/>
        <v>21</v>
      </c>
      <c r="AA23" s="31">
        <f t="shared" si="21"/>
        <v>0</v>
      </c>
      <c r="AB23" s="31"/>
      <c r="AC23" s="31"/>
      <c r="AD23" s="31"/>
      <c r="AE23" s="31"/>
    </row>
    <row r="24" spans="1:31" ht="13" customHeight="1" x14ac:dyDescent="0.15">
      <c r="A24" s="23" t="str">
        <f t="shared" si="11"/>
        <v xml:space="preserve"> </v>
      </c>
      <c r="B24" s="24"/>
      <c r="C24" s="24"/>
      <c r="D24" s="60"/>
      <c r="E24" s="24"/>
      <c r="F24" s="25"/>
      <c r="G24" s="24"/>
      <c r="H24" s="26"/>
      <c r="I24" s="27"/>
      <c r="J24" s="26"/>
      <c r="K24" s="25"/>
      <c r="L24" s="57" t="str">
        <f t="shared" si="22"/>
        <v xml:space="preserve"> </v>
      </c>
      <c r="M24" s="17" t="str">
        <f t="shared" si="23"/>
        <v xml:space="preserve"> </v>
      </c>
      <c r="N24" s="17" t="str">
        <f t="shared" si="24"/>
        <v xml:space="preserve"> </v>
      </c>
      <c r="O24" s="20" t="str">
        <f t="shared" si="25"/>
        <v xml:space="preserve"> </v>
      </c>
      <c r="P24" s="68"/>
      <c r="Q24" s="31">
        <f t="shared" si="12"/>
        <v>21</v>
      </c>
      <c r="R24" s="31">
        <f t="shared" si="13"/>
        <v>21</v>
      </c>
      <c r="S24" s="31">
        <f t="shared" si="14"/>
        <v>21</v>
      </c>
      <c r="T24" s="31">
        <f t="shared" si="15"/>
        <v>0</v>
      </c>
      <c r="U24" s="31"/>
      <c r="V24" s="31">
        <f t="shared" si="16"/>
        <v>21</v>
      </c>
      <c r="W24" s="31">
        <f t="shared" si="17"/>
        <v>21</v>
      </c>
      <c r="X24" s="31">
        <f t="shared" si="18"/>
        <v>21</v>
      </c>
      <c r="Y24" s="31">
        <f t="shared" si="19"/>
        <v>21</v>
      </c>
      <c r="Z24" s="31">
        <f t="shared" si="20"/>
        <v>21</v>
      </c>
      <c r="AA24" s="31">
        <f t="shared" si="21"/>
        <v>0</v>
      </c>
      <c r="AB24" s="31"/>
      <c r="AC24" s="31"/>
      <c r="AD24" s="31"/>
      <c r="AE24" s="31"/>
    </row>
    <row r="25" spans="1:31" ht="13" customHeight="1" x14ac:dyDescent="0.15">
      <c r="A25" s="23" t="str">
        <f t="shared" si="11"/>
        <v xml:space="preserve"> </v>
      </c>
      <c r="B25" s="24"/>
      <c r="C25" s="24"/>
      <c r="D25" s="60"/>
      <c r="E25" s="24"/>
      <c r="F25" s="25"/>
      <c r="G25" s="24"/>
      <c r="H25" s="26"/>
      <c r="I25" s="27"/>
      <c r="J25" s="26"/>
      <c r="K25" s="25"/>
      <c r="L25" s="57" t="str">
        <f t="shared" si="22"/>
        <v xml:space="preserve"> </v>
      </c>
      <c r="M25" s="17" t="str">
        <f t="shared" si="23"/>
        <v xml:space="preserve"> </v>
      </c>
      <c r="N25" s="17" t="str">
        <f t="shared" si="24"/>
        <v xml:space="preserve"> </v>
      </c>
      <c r="O25" s="20" t="str">
        <f t="shared" si="25"/>
        <v xml:space="preserve"> </v>
      </c>
      <c r="P25" s="68"/>
      <c r="Q25" s="31">
        <f t="shared" si="12"/>
        <v>21</v>
      </c>
      <c r="R25" s="31">
        <f t="shared" si="13"/>
        <v>21</v>
      </c>
      <c r="S25" s="31">
        <f t="shared" si="14"/>
        <v>21</v>
      </c>
      <c r="T25" s="31">
        <f t="shared" si="15"/>
        <v>0</v>
      </c>
      <c r="U25" s="31"/>
      <c r="V25" s="31">
        <f t="shared" si="16"/>
        <v>21</v>
      </c>
      <c r="W25" s="31">
        <f t="shared" si="17"/>
        <v>21</v>
      </c>
      <c r="X25" s="31">
        <f t="shared" si="18"/>
        <v>21</v>
      </c>
      <c r="Y25" s="31">
        <f t="shared" si="19"/>
        <v>21</v>
      </c>
      <c r="Z25" s="31">
        <f t="shared" si="20"/>
        <v>21</v>
      </c>
      <c r="AA25" s="31">
        <f t="shared" si="21"/>
        <v>0</v>
      </c>
      <c r="AB25" s="31"/>
      <c r="AC25" s="31"/>
      <c r="AD25" s="31"/>
      <c r="AE25" s="31"/>
    </row>
    <row r="26" spans="1:31" ht="13" customHeight="1" x14ac:dyDescent="0.15">
      <c r="A26" s="23" t="str">
        <f t="shared" si="11"/>
        <v xml:space="preserve"> </v>
      </c>
      <c r="B26" s="24"/>
      <c r="C26" s="24"/>
      <c r="D26" s="60"/>
      <c r="E26" s="24"/>
      <c r="F26" s="25"/>
      <c r="G26" s="24"/>
      <c r="H26" s="26"/>
      <c r="I26" s="27"/>
      <c r="J26" s="26"/>
      <c r="K26" s="25"/>
      <c r="L26" s="57" t="str">
        <f t="shared" si="22"/>
        <v xml:space="preserve"> </v>
      </c>
      <c r="M26" s="17" t="str">
        <f t="shared" si="23"/>
        <v xml:space="preserve"> </v>
      </c>
      <c r="N26" s="17" t="str">
        <f t="shared" si="24"/>
        <v xml:space="preserve"> </v>
      </c>
      <c r="O26" s="20" t="str">
        <f t="shared" si="25"/>
        <v xml:space="preserve"> </v>
      </c>
      <c r="P26" s="68"/>
      <c r="Q26" s="31">
        <f t="shared" si="12"/>
        <v>21</v>
      </c>
      <c r="R26" s="31">
        <f t="shared" si="13"/>
        <v>21</v>
      </c>
      <c r="S26" s="31">
        <f t="shared" si="14"/>
        <v>21</v>
      </c>
      <c r="T26" s="31">
        <f t="shared" si="15"/>
        <v>0</v>
      </c>
      <c r="U26" s="31"/>
      <c r="V26" s="31">
        <f t="shared" si="16"/>
        <v>21</v>
      </c>
      <c r="W26" s="31">
        <f t="shared" si="17"/>
        <v>21</v>
      </c>
      <c r="X26" s="31">
        <f t="shared" si="18"/>
        <v>21</v>
      </c>
      <c r="Y26" s="31">
        <f t="shared" si="19"/>
        <v>21</v>
      </c>
      <c r="Z26" s="31">
        <f t="shared" si="20"/>
        <v>21</v>
      </c>
      <c r="AA26" s="31">
        <f t="shared" si="21"/>
        <v>0</v>
      </c>
      <c r="AB26" s="31"/>
      <c r="AC26" s="31"/>
      <c r="AD26" s="31"/>
      <c r="AE26" s="31"/>
    </row>
    <row r="27" spans="1:31" ht="13" customHeight="1" x14ac:dyDescent="0.15">
      <c r="A27" s="23" t="str">
        <f t="shared" si="11"/>
        <v xml:space="preserve"> </v>
      </c>
      <c r="B27" s="24"/>
      <c r="C27" s="24"/>
      <c r="D27" s="60"/>
      <c r="E27" s="24"/>
      <c r="F27" s="25"/>
      <c r="G27" s="24"/>
      <c r="H27" s="26"/>
      <c r="I27" s="27"/>
      <c r="J27" s="26"/>
      <c r="K27" s="25"/>
      <c r="L27" s="57" t="str">
        <f t="shared" si="22"/>
        <v xml:space="preserve"> </v>
      </c>
      <c r="M27" s="17" t="str">
        <f t="shared" si="23"/>
        <v xml:space="preserve"> </v>
      </c>
      <c r="N27" s="17" t="str">
        <f t="shared" si="24"/>
        <v xml:space="preserve"> </v>
      </c>
      <c r="O27" s="20" t="str">
        <f t="shared" si="25"/>
        <v xml:space="preserve"> </v>
      </c>
      <c r="P27" s="68"/>
      <c r="Q27" s="31">
        <f t="shared" si="12"/>
        <v>21</v>
      </c>
      <c r="R27" s="31">
        <f t="shared" si="13"/>
        <v>21</v>
      </c>
      <c r="S27" s="31">
        <f t="shared" si="14"/>
        <v>21</v>
      </c>
      <c r="T27" s="31">
        <f t="shared" si="15"/>
        <v>0</v>
      </c>
      <c r="U27" s="31"/>
      <c r="V27" s="31">
        <f t="shared" si="16"/>
        <v>21</v>
      </c>
      <c r="W27" s="31">
        <f t="shared" si="17"/>
        <v>21</v>
      </c>
      <c r="X27" s="31">
        <f t="shared" si="18"/>
        <v>21</v>
      </c>
      <c r="Y27" s="31">
        <f t="shared" si="19"/>
        <v>21</v>
      </c>
      <c r="Z27" s="31">
        <f t="shared" si="20"/>
        <v>21</v>
      </c>
      <c r="AA27" s="31">
        <f t="shared" si="21"/>
        <v>0</v>
      </c>
      <c r="AB27" s="31"/>
      <c r="AC27" s="31"/>
      <c r="AD27" s="31"/>
      <c r="AE27" s="31"/>
    </row>
    <row r="28" spans="1:31" ht="13" customHeight="1" x14ac:dyDescent="0.15">
      <c r="A28" s="23" t="str">
        <f t="shared" si="11"/>
        <v xml:space="preserve"> </v>
      </c>
      <c r="B28" s="24"/>
      <c r="C28" s="24"/>
      <c r="D28" s="60"/>
      <c r="E28" s="24"/>
      <c r="F28" s="25"/>
      <c r="G28" s="24"/>
      <c r="H28" s="26"/>
      <c r="I28" s="27"/>
      <c r="J28" s="26"/>
      <c r="K28" s="25"/>
      <c r="L28" s="57" t="str">
        <f t="shared" si="22"/>
        <v xml:space="preserve"> </v>
      </c>
      <c r="M28" s="17" t="str">
        <f t="shared" si="23"/>
        <v xml:space="preserve"> </v>
      </c>
      <c r="N28" s="17" t="str">
        <f t="shared" si="24"/>
        <v xml:space="preserve"> </v>
      </c>
      <c r="O28" s="20" t="str">
        <f t="shared" si="25"/>
        <v xml:space="preserve"> </v>
      </c>
      <c r="P28" s="68"/>
      <c r="Q28" s="31">
        <f t="shared" si="12"/>
        <v>21</v>
      </c>
      <c r="R28" s="31">
        <f t="shared" si="13"/>
        <v>21</v>
      </c>
      <c r="S28" s="31">
        <f t="shared" si="14"/>
        <v>21</v>
      </c>
      <c r="T28" s="31">
        <f t="shared" si="15"/>
        <v>0</v>
      </c>
      <c r="U28" s="31"/>
      <c r="V28" s="31">
        <f t="shared" si="16"/>
        <v>21</v>
      </c>
      <c r="W28" s="31">
        <f t="shared" si="17"/>
        <v>21</v>
      </c>
      <c r="X28" s="31">
        <f t="shared" si="18"/>
        <v>21</v>
      </c>
      <c r="Y28" s="31">
        <f t="shared" si="19"/>
        <v>21</v>
      </c>
      <c r="Z28" s="31">
        <f t="shared" si="20"/>
        <v>21</v>
      </c>
      <c r="AA28" s="31">
        <f t="shared" si="21"/>
        <v>0</v>
      </c>
      <c r="AB28" s="31"/>
      <c r="AC28" s="31"/>
      <c r="AD28" s="31"/>
      <c r="AE28" s="31"/>
    </row>
    <row r="29" spans="1:31" ht="13" customHeight="1" x14ac:dyDescent="0.15">
      <c r="A29" s="23" t="str">
        <f t="shared" si="11"/>
        <v xml:space="preserve"> </v>
      </c>
      <c r="B29" s="24"/>
      <c r="C29" s="24"/>
      <c r="D29" s="60"/>
      <c r="E29" s="24"/>
      <c r="F29" s="25"/>
      <c r="G29" s="24"/>
      <c r="H29" s="26"/>
      <c r="I29" s="27"/>
      <c r="J29" s="26"/>
      <c r="K29" s="25"/>
      <c r="L29" s="57" t="str">
        <f t="shared" si="22"/>
        <v xml:space="preserve"> </v>
      </c>
      <c r="M29" s="17" t="str">
        <f t="shared" si="23"/>
        <v xml:space="preserve"> </v>
      </c>
      <c r="N29" s="17" t="str">
        <f t="shared" si="24"/>
        <v xml:space="preserve"> </v>
      </c>
      <c r="O29" s="20" t="str">
        <f t="shared" si="25"/>
        <v xml:space="preserve"> </v>
      </c>
      <c r="P29" s="68"/>
      <c r="Q29" s="31">
        <f t="shared" si="12"/>
        <v>21</v>
      </c>
      <c r="R29" s="31">
        <f t="shared" si="13"/>
        <v>21</v>
      </c>
      <c r="S29" s="31">
        <f t="shared" si="14"/>
        <v>21</v>
      </c>
      <c r="T29" s="31">
        <f t="shared" si="15"/>
        <v>0</v>
      </c>
      <c r="U29" s="31"/>
      <c r="V29" s="31">
        <f t="shared" si="16"/>
        <v>21</v>
      </c>
      <c r="W29" s="31">
        <f t="shared" si="17"/>
        <v>21</v>
      </c>
      <c r="X29" s="31">
        <f t="shared" si="18"/>
        <v>21</v>
      </c>
      <c r="Y29" s="31">
        <f t="shared" si="19"/>
        <v>21</v>
      </c>
      <c r="Z29" s="31">
        <f t="shared" si="20"/>
        <v>21</v>
      </c>
      <c r="AA29" s="31">
        <f t="shared" si="21"/>
        <v>0</v>
      </c>
      <c r="AB29" s="31"/>
      <c r="AC29" s="31"/>
      <c r="AD29" s="31"/>
      <c r="AE29" s="31"/>
    </row>
    <row r="30" spans="1:31" ht="13" customHeight="1" x14ac:dyDescent="0.15">
      <c r="A30" s="23" t="str">
        <f t="shared" si="11"/>
        <v xml:space="preserve"> </v>
      </c>
      <c r="B30" s="24"/>
      <c r="C30" s="24"/>
      <c r="D30" s="60"/>
      <c r="E30" s="24"/>
      <c r="F30" s="25"/>
      <c r="G30" s="24"/>
      <c r="H30" s="26"/>
      <c r="I30" s="27"/>
      <c r="J30" s="26"/>
      <c r="K30" s="25"/>
      <c r="L30" s="57" t="str">
        <f t="shared" si="22"/>
        <v xml:space="preserve"> </v>
      </c>
      <c r="M30" s="17" t="str">
        <f t="shared" si="23"/>
        <v xml:space="preserve"> </v>
      </c>
      <c r="N30" s="17" t="str">
        <f t="shared" si="24"/>
        <v xml:space="preserve"> </v>
      </c>
      <c r="O30" s="20" t="str">
        <f t="shared" si="25"/>
        <v xml:space="preserve"> </v>
      </c>
      <c r="P30" s="68"/>
      <c r="Q30" s="31">
        <f t="shared" si="12"/>
        <v>21</v>
      </c>
      <c r="R30" s="31">
        <f t="shared" si="13"/>
        <v>21</v>
      </c>
      <c r="S30" s="31">
        <f t="shared" si="14"/>
        <v>21</v>
      </c>
      <c r="T30" s="31">
        <f t="shared" si="15"/>
        <v>0</v>
      </c>
      <c r="U30" s="31"/>
      <c r="V30" s="31">
        <f t="shared" si="16"/>
        <v>21</v>
      </c>
      <c r="W30" s="31">
        <f t="shared" si="17"/>
        <v>21</v>
      </c>
      <c r="X30" s="31">
        <f t="shared" si="18"/>
        <v>21</v>
      </c>
      <c r="Y30" s="31">
        <f t="shared" si="19"/>
        <v>21</v>
      </c>
      <c r="Z30" s="31">
        <f t="shared" si="20"/>
        <v>21</v>
      </c>
      <c r="AA30" s="31">
        <f t="shared" si="21"/>
        <v>0</v>
      </c>
      <c r="AB30" s="31"/>
      <c r="AC30" s="31"/>
      <c r="AD30" s="31"/>
      <c r="AE30" s="31"/>
    </row>
    <row r="31" spans="1:31" ht="13" customHeight="1" x14ac:dyDescent="0.15">
      <c r="A31" s="23" t="str">
        <f t="shared" si="11"/>
        <v xml:space="preserve"> </v>
      </c>
      <c r="B31" s="24"/>
      <c r="C31" s="24"/>
      <c r="D31" s="60"/>
      <c r="E31" s="24"/>
      <c r="F31" s="25"/>
      <c r="G31" s="24"/>
      <c r="H31" s="26"/>
      <c r="I31" s="27"/>
      <c r="J31" s="26"/>
      <c r="K31" s="25"/>
      <c r="L31" s="57" t="str">
        <f t="shared" si="22"/>
        <v xml:space="preserve"> </v>
      </c>
      <c r="M31" s="17" t="str">
        <f t="shared" si="23"/>
        <v xml:space="preserve"> </v>
      </c>
      <c r="N31" s="17" t="str">
        <f t="shared" si="24"/>
        <v xml:space="preserve"> </v>
      </c>
      <c r="O31" s="20" t="str">
        <f t="shared" si="25"/>
        <v xml:space="preserve"> </v>
      </c>
      <c r="P31" s="68"/>
      <c r="Q31" s="31">
        <f t="shared" si="12"/>
        <v>21</v>
      </c>
      <c r="R31" s="31">
        <f t="shared" si="13"/>
        <v>21</v>
      </c>
      <c r="S31" s="31">
        <f t="shared" si="14"/>
        <v>21</v>
      </c>
      <c r="T31" s="31">
        <f t="shared" si="15"/>
        <v>0</v>
      </c>
      <c r="U31" s="31"/>
      <c r="V31" s="31">
        <f t="shared" si="16"/>
        <v>21</v>
      </c>
      <c r="W31" s="31">
        <f t="shared" si="17"/>
        <v>21</v>
      </c>
      <c r="X31" s="31">
        <f t="shared" si="18"/>
        <v>21</v>
      </c>
      <c r="Y31" s="31">
        <f t="shared" si="19"/>
        <v>21</v>
      </c>
      <c r="Z31" s="31">
        <f t="shared" si="20"/>
        <v>21</v>
      </c>
      <c r="AA31" s="31">
        <f t="shared" si="21"/>
        <v>0</v>
      </c>
      <c r="AB31" s="31"/>
      <c r="AC31" s="31"/>
      <c r="AD31" s="31"/>
      <c r="AE31" s="31"/>
    </row>
    <row r="32" spans="1:31" ht="13" customHeight="1" x14ac:dyDescent="0.15">
      <c r="A32" s="23" t="str">
        <f t="shared" si="11"/>
        <v xml:space="preserve"> </v>
      </c>
      <c r="B32" s="24"/>
      <c r="C32" s="24"/>
      <c r="D32" s="60"/>
      <c r="E32" s="24"/>
      <c r="F32" s="25"/>
      <c r="G32" s="24"/>
      <c r="H32" s="26"/>
      <c r="I32" s="27"/>
      <c r="J32" s="26"/>
      <c r="K32" s="25"/>
      <c r="L32" s="57" t="str">
        <f t="shared" si="22"/>
        <v xml:space="preserve"> </v>
      </c>
      <c r="M32" s="17" t="str">
        <f t="shared" si="23"/>
        <v xml:space="preserve"> </v>
      </c>
      <c r="N32" s="17" t="str">
        <f t="shared" si="24"/>
        <v xml:space="preserve"> </v>
      </c>
      <c r="O32" s="20" t="str">
        <f t="shared" si="25"/>
        <v xml:space="preserve"> </v>
      </c>
      <c r="P32" s="68"/>
      <c r="Q32" s="31">
        <f t="shared" si="12"/>
        <v>21</v>
      </c>
      <c r="R32" s="31">
        <f t="shared" si="13"/>
        <v>21</v>
      </c>
      <c r="S32" s="31">
        <f t="shared" si="14"/>
        <v>21</v>
      </c>
      <c r="T32" s="31">
        <f t="shared" si="15"/>
        <v>0</v>
      </c>
      <c r="U32" s="31"/>
      <c r="V32" s="31">
        <f t="shared" si="16"/>
        <v>21</v>
      </c>
      <c r="W32" s="31">
        <f t="shared" si="17"/>
        <v>21</v>
      </c>
      <c r="X32" s="31">
        <f t="shared" si="18"/>
        <v>21</v>
      </c>
      <c r="Y32" s="31">
        <f t="shared" si="19"/>
        <v>21</v>
      </c>
      <c r="Z32" s="31">
        <f t="shared" si="20"/>
        <v>21</v>
      </c>
      <c r="AA32" s="31">
        <f t="shared" si="21"/>
        <v>0</v>
      </c>
      <c r="AB32" s="31"/>
      <c r="AC32" s="31"/>
      <c r="AD32" s="31"/>
      <c r="AE32" s="31"/>
    </row>
    <row r="33" spans="1:31" ht="13" customHeight="1" x14ac:dyDescent="0.15">
      <c r="A33" s="23" t="str">
        <f t="shared" si="11"/>
        <v xml:space="preserve"> </v>
      </c>
      <c r="B33" s="24"/>
      <c r="C33" s="24"/>
      <c r="D33" s="60"/>
      <c r="E33" s="24"/>
      <c r="F33" s="25"/>
      <c r="G33" s="24"/>
      <c r="H33" s="26"/>
      <c r="I33" s="27"/>
      <c r="J33" s="26"/>
      <c r="K33" s="25"/>
      <c r="L33" s="57" t="str">
        <f t="shared" si="22"/>
        <v xml:space="preserve"> </v>
      </c>
      <c r="M33" s="17" t="str">
        <f t="shared" si="23"/>
        <v xml:space="preserve"> </v>
      </c>
      <c r="N33" s="17" t="str">
        <f t="shared" si="24"/>
        <v xml:space="preserve"> </v>
      </c>
      <c r="O33" s="20" t="str">
        <f t="shared" si="25"/>
        <v xml:space="preserve"> </v>
      </c>
      <c r="P33" s="68"/>
      <c r="Q33" s="31">
        <f t="shared" si="12"/>
        <v>21</v>
      </c>
      <c r="R33" s="31">
        <f t="shared" si="13"/>
        <v>21</v>
      </c>
      <c r="S33" s="31">
        <f t="shared" si="14"/>
        <v>21</v>
      </c>
      <c r="T33" s="31">
        <f t="shared" si="15"/>
        <v>0</v>
      </c>
      <c r="U33" s="31"/>
      <c r="V33" s="31">
        <f t="shared" si="16"/>
        <v>21</v>
      </c>
      <c r="W33" s="31">
        <f t="shared" si="17"/>
        <v>21</v>
      </c>
      <c r="X33" s="31">
        <f t="shared" si="18"/>
        <v>21</v>
      </c>
      <c r="Y33" s="31">
        <f t="shared" si="19"/>
        <v>21</v>
      </c>
      <c r="Z33" s="31">
        <f t="shared" si="20"/>
        <v>21</v>
      </c>
      <c r="AA33" s="31">
        <f t="shared" si="21"/>
        <v>0</v>
      </c>
      <c r="AB33" s="31"/>
      <c r="AC33" s="31"/>
      <c r="AD33" s="31"/>
      <c r="AE33" s="31"/>
    </row>
    <row r="34" spans="1:31" ht="13" customHeight="1" thickBot="1" x14ac:dyDescent="0.2">
      <c r="A34" s="30" t="str">
        <f t="shared" ref="A34" si="26">IF(AA34&lt;1," ",AA34)</f>
        <v xml:space="preserve"> </v>
      </c>
      <c r="B34" s="8"/>
      <c r="C34" s="8"/>
      <c r="D34" s="9"/>
      <c r="E34" s="8"/>
      <c r="F34" s="9"/>
      <c r="G34" s="8"/>
      <c r="H34" s="10"/>
      <c r="I34" s="11"/>
      <c r="J34" s="10"/>
      <c r="K34" s="9"/>
      <c r="L34" s="12" t="str">
        <f t="shared" ref="L34:N34" si="27">IF(Q34&gt;20," ",Q34)</f>
        <v xml:space="preserve"> </v>
      </c>
      <c r="M34" s="8" t="str">
        <f t="shared" si="27"/>
        <v xml:space="preserve"> </v>
      </c>
      <c r="N34" s="8" t="str">
        <f t="shared" si="27"/>
        <v xml:space="preserve"> </v>
      </c>
      <c r="O34" s="13" t="str">
        <f t="shared" ref="O34" si="28">IF(T34&lt;1," ",T34)</f>
        <v xml:space="preserve"> </v>
      </c>
      <c r="Q34">
        <f t="shared" ref="Q34" si="29">IF(COUNT(D34:K34)&gt;0,SMALL(D34:K34,1),21)</f>
        <v>21</v>
      </c>
      <c r="R34">
        <f t="shared" ref="R34" si="30">IF(COUNT(D34:K34)&gt;1,SMALL(D34:K34,2),21)</f>
        <v>21</v>
      </c>
      <c r="S34">
        <f t="shared" ref="S34" si="31">IF(COUNT(D34:K34)&gt;2,SMALL(D34:K34,3),21)</f>
        <v>21</v>
      </c>
      <c r="T34">
        <f t="shared" ref="T34" si="32">21*3-Q34-R34-S34-((3-COUNT(Q34:S34))*21)</f>
        <v>0</v>
      </c>
      <c r="V34" s="21">
        <f t="shared" ref="V34" si="33">IF(COUNT(D34:K34)&gt;0,SMALL(D34:K34,1),21)</f>
        <v>21</v>
      </c>
      <c r="W34" s="21">
        <f t="shared" ref="W34" si="34">IF(COUNT(D34:K34)&gt;1,SMALL(D34:K34,2),21)</f>
        <v>21</v>
      </c>
      <c r="X34" s="21">
        <f t="shared" ref="X34" si="35">IF(COUNT(D34:K34)&gt;2,SMALL(D34:K34,3),21)</f>
        <v>21</v>
      </c>
      <c r="Y34" s="21">
        <f t="shared" ref="Y34" si="36">IF(COUNT(D34:K34)&gt;3,SMALL(D34:K34,4),21)</f>
        <v>21</v>
      </c>
      <c r="Z34" s="21">
        <f t="shared" ref="Z34" si="37">IF(COUNT(D34:K34)&gt;4,SMALL(D34:K34,5),21)</f>
        <v>21</v>
      </c>
      <c r="AA34">
        <f t="shared" ref="AA34" si="38">21*5-V34-W34-X34-Y34-Z34-((5-COUNT(V34:Z34))*21)</f>
        <v>0</v>
      </c>
    </row>
    <row r="35" spans="1:31" ht="13" customHeight="1" x14ac:dyDescent="0.15"/>
    <row r="36" spans="1:31" ht="13" customHeight="1" x14ac:dyDescent="0.15"/>
    <row r="37" spans="1:31" ht="13" customHeight="1" x14ac:dyDescent="0.15"/>
    <row r="38" spans="1:31" ht="13" customHeight="1" x14ac:dyDescent="0.15"/>
    <row r="39" spans="1:31" ht="13" customHeight="1" x14ac:dyDescent="0.15"/>
    <row r="40" spans="1:31" ht="13" customHeight="1" x14ac:dyDescent="0.15"/>
    <row r="41" spans="1:31" ht="13" customHeight="1" x14ac:dyDescent="0.15"/>
    <row r="42" spans="1:31" ht="13" customHeight="1" x14ac:dyDescent="0.15"/>
    <row r="43" spans="1:31" ht="13" customHeight="1" x14ac:dyDescent="0.15"/>
    <row r="44" spans="1:31" ht="13" customHeight="1" x14ac:dyDescent="0.15"/>
    <row r="45" spans="1:31" ht="13" customHeight="1" x14ac:dyDescent="0.15"/>
    <row r="46" spans="1:31" ht="13" customHeight="1" x14ac:dyDescent="0.15"/>
    <row r="47" spans="1:31" ht="13" customHeight="1" x14ac:dyDescent="0.15"/>
    <row r="48" spans="1:31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</sheetData>
  <sortState xmlns:xlrd2="http://schemas.microsoft.com/office/spreadsheetml/2017/richdata2" ref="B7:O14">
    <sortCondition descending="1" ref="O7:O14"/>
  </sortState>
  <mergeCells count="2">
    <mergeCell ref="AC2:AF2"/>
    <mergeCell ref="A1:F1"/>
  </mergeCells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466"/>
  <sheetViews>
    <sheetView topLeftCell="B1" workbookViewId="0">
      <selection activeCell="H38" sqref="H38"/>
    </sheetView>
  </sheetViews>
  <sheetFormatPr baseColWidth="10" defaultRowHeight="13" x14ac:dyDescent="0.15"/>
  <cols>
    <col min="1" max="1" width="7" hidden="1" customWidth="1"/>
    <col min="2" max="3" width="22.796875" customWidth="1"/>
    <col min="4" max="6" width="13.3984375" customWidth="1"/>
    <col min="7" max="8" width="16" customWidth="1"/>
    <col min="9" max="9" width="18" customWidth="1"/>
    <col min="10" max="11" width="3.3984375" hidden="1" customWidth="1"/>
    <col min="12" max="12" width="3.59765625" customWidth="1"/>
    <col min="13" max="13" width="4" customWidth="1"/>
    <col min="14" max="14" width="4.19921875" customWidth="1"/>
    <col min="15" max="15" width="5.3984375" customWidth="1"/>
    <col min="16" max="16" width="4" style="16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21" customFormat="1" ht="25" customHeight="1" thickBot="1" x14ac:dyDescent="0.35">
      <c r="A1" s="104" t="s">
        <v>179</v>
      </c>
      <c r="B1" s="105"/>
      <c r="C1" s="105"/>
      <c r="D1" s="105"/>
      <c r="E1" s="105"/>
      <c r="F1" s="105"/>
      <c r="G1" s="32"/>
      <c r="H1" s="32"/>
      <c r="I1" s="33"/>
      <c r="J1" s="32"/>
      <c r="K1" s="32"/>
      <c r="L1" s="70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2"/>
      <c r="L2" s="36"/>
      <c r="O2" s="37"/>
      <c r="P2" s="22"/>
      <c r="AC2" s="106"/>
      <c r="AD2" s="106"/>
      <c r="AE2" s="106"/>
      <c r="AF2" s="106"/>
    </row>
    <row r="3" spans="1:32" s="21" customFormat="1" ht="16" customHeight="1" x14ac:dyDescent="0.15">
      <c r="A3" s="29"/>
      <c r="B3" s="38"/>
      <c r="C3" s="38"/>
      <c r="D3" s="58" t="s">
        <v>54</v>
      </c>
      <c r="E3" s="58" t="s">
        <v>55</v>
      </c>
      <c r="F3" s="58" t="s">
        <v>56</v>
      </c>
      <c r="G3" s="58" t="s">
        <v>24</v>
      </c>
      <c r="H3" s="58" t="s">
        <v>57</v>
      </c>
      <c r="I3" s="58" t="s">
        <v>58</v>
      </c>
      <c r="J3" s="59"/>
      <c r="K3" s="39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66" t="s">
        <v>0</v>
      </c>
      <c r="B4" s="81" t="s">
        <v>1</v>
      </c>
      <c r="C4" s="81" t="s">
        <v>2</v>
      </c>
      <c r="D4" s="82">
        <v>45641</v>
      </c>
      <c r="E4" s="82">
        <v>45655</v>
      </c>
      <c r="F4" s="82">
        <v>45662</v>
      </c>
      <c r="G4" s="15">
        <v>45676</v>
      </c>
      <c r="H4" s="82">
        <v>45690</v>
      </c>
      <c r="I4" s="82">
        <v>45704</v>
      </c>
      <c r="J4" s="83"/>
      <c r="K4" s="84"/>
      <c r="L4" s="85" t="s">
        <v>4</v>
      </c>
      <c r="M4" s="31"/>
      <c r="N4" s="31"/>
      <c r="O4" s="56"/>
      <c r="P4" s="22"/>
    </row>
    <row r="5" spans="1:32" s="31" customFormat="1" ht="13" customHeight="1" x14ac:dyDescent="0.15">
      <c r="A5" s="62">
        <f>IF(AA5&lt;1," ",AA5)</f>
        <v>100</v>
      </c>
      <c r="B5" s="92" t="s">
        <v>94</v>
      </c>
      <c r="C5" s="63" t="s">
        <v>95</v>
      </c>
      <c r="D5" s="63">
        <v>1</v>
      </c>
      <c r="E5" s="63">
        <v>1</v>
      </c>
      <c r="F5" s="63">
        <v>1</v>
      </c>
      <c r="G5" s="63">
        <v>1</v>
      </c>
      <c r="H5" s="63">
        <v>1</v>
      </c>
      <c r="I5" s="64">
        <v>1</v>
      </c>
      <c r="J5" s="26"/>
      <c r="K5" s="79"/>
      <c r="L5" s="62">
        <f t="shared" ref="L5:N7" si="0">IF(Q5&gt;20," ",Q5)</f>
        <v>1</v>
      </c>
      <c r="M5" s="63">
        <f t="shared" si="0"/>
        <v>1</v>
      </c>
      <c r="N5" s="63">
        <f t="shared" si="0"/>
        <v>1</v>
      </c>
      <c r="O5" s="64">
        <f>IF(T5&lt;1," ",T5)</f>
        <v>60</v>
      </c>
      <c r="P5" s="68"/>
      <c r="Q5" s="31">
        <f>IF(COUNT(D5:K5)&gt;0,SMALL(D5:K5,1),21)</f>
        <v>1</v>
      </c>
      <c r="R5" s="31">
        <f>IF(COUNT(D5:K5)&gt;1,SMALL(D5:K5,2),21)</f>
        <v>1</v>
      </c>
      <c r="S5" s="31">
        <f>IF(COUNT(D5:K5)&gt;2,SMALL(D5:K5,3),21)</f>
        <v>1</v>
      </c>
      <c r="T5" s="31">
        <f>21*3-Q5-R5-S5-((3-COUNT(Q5:S5))*21)</f>
        <v>60</v>
      </c>
      <c r="V5" s="31">
        <f>IF(COUNT(D5:K5)&gt;0,SMALL(D5:K5,1),21)</f>
        <v>1</v>
      </c>
      <c r="W5" s="31">
        <f>IF(COUNT(D5:K5)&gt;1,SMALL(D5:K5,2),21)</f>
        <v>1</v>
      </c>
      <c r="X5" s="31">
        <f>IF(COUNT(D5:K5)&gt;2,SMALL(D5:K5,3),21)</f>
        <v>1</v>
      </c>
      <c r="Y5" s="31">
        <f>IF(COUNT(D5:K5)&gt;3,SMALL(D5:K5,4),21)</f>
        <v>1</v>
      </c>
      <c r="Z5" s="31">
        <f>IF(COUNT(D5:K5)&gt;4,SMALL(D5:K5,5),21)</f>
        <v>1</v>
      </c>
      <c r="AA5" s="31">
        <f>21*5-V5-W5-X5-Y5-Z5-((5-COUNT(V5:Z5))*21)</f>
        <v>100</v>
      </c>
    </row>
    <row r="6" spans="1:32" s="31" customFormat="1" ht="13" customHeight="1" x14ac:dyDescent="0.15">
      <c r="A6" s="23">
        <f>IF(AA6&lt;1," ",AA6)</f>
        <v>38</v>
      </c>
      <c r="B6" s="87" t="s">
        <v>150</v>
      </c>
      <c r="C6" s="24" t="s">
        <v>14</v>
      </c>
      <c r="D6" s="24"/>
      <c r="E6" s="24"/>
      <c r="F6" s="24"/>
      <c r="G6" s="24">
        <v>2</v>
      </c>
      <c r="H6" s="24">
        <v>2</v>
      </c>
      <c r="I6" s="69"/>
      <c r="J6" s="26"/>
      <c r="K6" s="79"/>
      <c r="L6" s="23">
        <f t="shared" si="0"/>
        <v>2</v>
      </c>
      <c r="M6" s="24">
        <f t="shared" si="0"/>
        <v>2</v>
      </c>
      <c r="N6" s="24" t="str">
        <f t="shared" si="0"/>
        <v xml:space="preserve"> </v>
      </c>
      <c r="O6" s="69">
        <f>IF(T6&lt;1," ",T6)</f>
        <v>38</v>
      </c>
      <c r="P6" s="68"/>
      <c r="Q6" s="31">
        <f>IF(COUNT(D6:K6)&gt;0,SMALL(D6:K6,1),21)</f>
        <v>2</v>
      </c>
      <c r="R6" s="31">
        <f>IF(COUNT(D6:K6)&gt;1,SMALL(D6:K6,2),21)</f>
        <v>2</v>
      </c>
      <c r="S6" s="31">
        <f>IF(COUNT(D6:K6)&gt;2,SMALL(D6:K6,3),21)</f>
        <v>21</v>
      </c>
      <c r="T6" s="31">
        <f>21*3-Q6-R6-S6-((3-COUNT(Q6:S6))*21)</f>
        <v>38</v>
      </c>
      <c r="V6" s="31">
        <f>IF(COUNT(D6:K6)&gt;0,SMALL(D6:K6,1),21)</f>
        <v>2</v>
      </c>
      <c r="W6" s="31">
        <f>IF(COUNT(D6:K6)&gt;1,SMALL(D6:K6,2),21)</f>
        <v>2</v>
      </c>
      <c r="X6" s="31">
        <f>IF(COUNT(D6:K6)&gt;2,SMALL(D6:K6,3),21)</f>
        <v>21</v>
      </c>
      <c r="Y6" s="31">
        <f>IF(COUNT(D6:K6)&gt;3,SMALL(D6:K6,4),21)</f>
        <v>21</v>
      </c>
      <c r="Z6" s="31">
        <f>IF(COUNT(D6:K6)&gt;4,SMALL(D6:K6,5),21)</f>
        <v>21</v>
      </c>
      <c r="AA6" s="31">
        <f>21*5-V6-W6-X6-Y6-Z6-((5-COUNT(V6:Z6))*21)</f>
        <v>38</v>
      </c>
    </row>
    <row r="7" spans="1:32" s="31" customFormat="1" ht="13" customHeight="1" x14ac:dyDescent="0.15">
      <c r="A7" s="23">
        <f>IF(AA7&lt;1," ",AA7)</f>
        <v>19</v>
      </c>
      <c r="B7" s="87" t="s">
        <v>128</v>
      </c>
      <c r="C7" s="24" t="s">
        <v>9</v>
      </c>
      <c r="D7" s="24"/>
      <c r="E7" s="24">
        <v>2</v>
      </c>
      <c r="F7" s="24"/>
      <c r="G7" s="24"/>
      <c r="H7" s="24"/>
      <c r="I7" s="69"/>
      <c r="J7" s="26"/>
      <c r="K7" s="79"/>
      <c r="L7" s="23">
        <f t="shared" si="0"/>
        <v>2</v>
      </c>
      <c r="M7" s="24" t="str">
        <f t="shared" si="0"/>
        <v xml:space="preserve"> </v>
      </c>
      <c r="N7" s="24" t="str">
        <f t="shared" si="0"/>
        <v xml:space="preserve"> </v>
      </c>
      <c r="O7" s="69">
        <f>IF(T7&lt;1," ",T7)</f>
        <v>19</v>
      </c>
      <c r="P7" s="68"/>
      <c r="Q7" s="31">
        <f>IF(COUNT(D7:K7)&gt;0,SMALL(D7:K7,1),21)</f>
        <v>2</v>
      </c>
      <c r="R7" s="31">
        <f>IF(COUNT(D7:K7)&gt;1,SMALL(D7:K7,2),21)</f>
        <v>21</v>
      </c>
      <c r="S7" s="31">
        <f>IF(COUNT(D7:K7)&gt;2,SMALL(D7:K7,3),21)</f>
        <v>21</v>
      </c>
      <c r="T7" s="31">
        <f>21*3-Q7-R7-S7-((3-COUNT(Q7:S7))*21)</f>
        <v>19</v>
      </c>
      <c r="V7" s="31">
        <f>IF(COUNT(D7:K7)&gt;0,SMALL(D7:K7,1),21)</f>
        <v>2</v>
      </c>
      <c r="W7" s="31">
        <f>IF(COUNT(D7:K7)&gt;1,SMALL(D7:K7,2),21)</f>
        <v>21</v>
      </c>
      <c r="X7" s="31">
        <f>IF(COUNT(D7:K7)&gt;2,SMALL(D7:K7,3),21)</f>
        <v>21</v>
      </c>
      <c r="Y7" s="31">
        <f>IF(COUNT(D7:K7)&gt;3,SMALL(D7:K7,4),21)</f>
        <v>21</v>
      </c>
      <c r="Z7" s="31">
        <f>IF(COUNT(D7:K7)&gt;4,SMALL(D7:K7,5),21)</f>
        <v>21</v>
      </c>
      <c r="AA7" s="31">
        <f>21*5-V7-W7-X7-Y7-Z7-((5-COUNT(V7:Z7))*21)</f>
        <v>19</v>
      </c>
    </row>
    <row r="8" spans="1:32" s="31" customFormat="1" ht="13" customHeight="1" x14ac:dyDescent="0.15">
      <c r="A8" s="23" t="str">
        <f t="shared" ref="A8:A15" si="1">IF(AA8&lt;1," ",AA8)</f>
        <v xml:space="preserve"> </v>
      </c>
      <c r="B8" s="24"/>
      <c r="C8" s="24"/>
      <c r="D8" s="24"/>
      <c r="E8" s="24"/>
      <c r="F8" s="24"/>
      <c r="G8" s="24"/>
      <c r="H8" s="24"/>
      <c r="I8" s="69"/>
      <c r="J8" s="26"/>
      <c r="K8" s="79"/>
      <c r="L8" s="23" t="str">
        <f t="shared" ref="L8:L15" si="2">IF(Q8&gt;20," ",Q8)</f>
        <v xml:space="preserve"> </v>
      </c>
      <c r="M8" s="24" t="str">
        <f t="shared" ref="M8:M15" si="3">IF(R8&gt;20," ",R8)</f>
        <v xml:space="preserve"> </v>
      </c>
      <c r="N8" s="24" t="str">
        <f t="shared" ref="N8:N15" si="4">IF(S8&gt;20," ",S8)</f>
        <v xml:space="preserve"> </v>
      </c>
      <c r="O8" s="69" t="str">
        <f t="shared" ref="O8:O15" si="5">IF(T8&lt;1," ",T8)</f>
        <v xml:space="preserve"> </v>
      </c>
      <c r="P8" s="68"/>
      <c r="Q8" s="31">
        <f t="shared" ref="Q8:Q15" si="6">IF(COUNT(D8:K8)&gt;0,SMALL(D8:K8,1),21)</f>
        <v>21</v>
      </c>
      <c r="R8" s="31">
        <f t="shared" ref="R8:R15" si="7">IF(COUNT(D8:K8)&gt;1,SMALL(D8:K8,2),21)</f>
        <v>21</v>
      </c>
      <c r="S8" s="31">
        <f t="shared" ref="S8:S15" si="8">IF(COUNT(D8:K8)&gt;2,SMALL(D8:K8,3),21)</f>
        <v>21</v>
      </c>
      <c r="T8" s="31">
        <f t="shared" ref="T8:T15" si="9">21*3-Q8-R8-S8-((3-COUNT(Q8:S8))*21)</f>
        <v>0</v>
      </c>
      <c r="V8" s="31">
        <f t="shared" ref="V8:V15" si="10">IF(COUNT(D8:K8)&gt;0,SMALL(D8:K8,1),21)</f>
        <v>21</v>
      </c>
      <c r="W8" s="31">
        <f t="shared" ref="W8:W15" si="11">IF(COUNT(D8:K8)&gt;1,SMALL(D8:K8,2),21)</f>
        <v>21</v>
      </c>
      <c r="X8" s="31">
        <f t="shared" ref="X8:X15" si="12">IF(COUNT(D8:K8)&gt;2,SMALL(D8:K8,3),21)</f>
        <v>21</v>
      </c>
      <c r="Y8" s="31">
        <f t="shared" ref="Y8:Y15" si="13">IF(COUNT(D8:K8)&gt;3,SMALL(D8:K8,4),21)</f>
        <v>21</v>
      </c>
      <c r="Z8" s="31">
        <f t="shared" ref="Z8:Z15" si="14">IF(COUNT(D8:K8)&gt;4,SMALL(D8:K8,5),21)</f>
        <v>21</v>
      </c>
      <c r="AA8" s="31">
        <f t="shared" ref="AA8:AA15" si="15">21*5-V8-W8-X8-Y8-Z8-((5-COUNT(V8:Z8))*21)</f>
        <v>0</v>
      </c>
    </row>
    <row r="9" spans="1:32" s="31" customFormat="1" ht="13" customHeight="1" x14ac:dyDescent="0.15">
      <c r="A9" s="23" t="str">
        <f t="shared" si="1"/>
        <v xml:space="preserve"> </v>
      </c>
      <c r="B9" s="24"/>
      <c r="C9" s="24"/>
      <c r="D9" s="24"/>
      <c r="E9" s="24"/>
      <c r="F9" s="24"/>
      <c r="G9" s="24"/>
      <c r="H9" s="24"/>
      <c r="I9" s="69"/>
      <c r="J9" s="26"/>
      <c r="K9" s="79"/>
      <c r="L9" s="23" t="str">
        <f t="shared" si="2"/>
        <v xml:space="preserve"> </v>
      </c>
      <c r="M9" s="24" t="str">
        <f t="shared" si="3"/>
        <v xml:space="preserve"> </v>
      </c>
      <c r="N9" s="24" t="str">
        <f t="shared" si="4"/>
        <v xml:space="preserve"> </v>
      </c>
      <c r="O9" s="69" t="str">
        <f t="shared" si="5"/>
        <v xml:space="preserve"> </v>
      </c>
      <c r="P9" s="68"/>
      <c r="Q9" s="31">
        <f t="shared" si="6"/>
        <v>21</v>
      </c>
      <c r="R9" s="31">
        <f t="shared" si="7"/>
        <v>21</v>
      </c>
      <c r="S9" s="31">
        <f t="shared" si="8"/>
        <v>21</v>
      </c>
      <c r="T9" s="31">
        <f t="shared" si="9"/>
        <v>0</v>
      </c>
      <c r="V9" s="31">
        <f t="shared" si="10"/>
        <v>21</v>
      </c>
      <c r="W9" s="31">
        <f t="shared" si="11"/>
        <v>21</v>
      </c>
      <c r="X9" s="31">
        <f t="shared" si="12"/>
        <v>21</v>
      </c>
      <c r="Y9" s="31">
        <f t="shared" si="13"/>
        <v>21</v>
      </c>
      <c r="Z9" s="31">
        <f t="shared" si="14"/>
        <v>21</v>
      </c>
      <c r="AA9" s="31">
        <f t="shared" si="15"/>
        <v>0</v>
      </c>
    </row>
    <row r="10" spans="1:32" s="31" customFormat="1" ht="13" customHeight="1" x14ac:dyDescent="0.15">
      <c r="A10" s="23" t="str">
        <f t="shared" si="1"/>
        <v xml:space="preserve"> </v>
      </c>
      <c r="B10" s="24"/>
      <c r="C10" s="24"/>
      <c r="D10" s="24"/>
      <c r="E10" s="24"/>
      <c r="F10" s="24"/>
      <c r="G10" s="24"/>
      <c r="H10" s="24"/>
      <c r="I10" s="69"/>
      <c r="J10" s="26"/>
      <c r="K10" s="79"/>
      <c r="L10" s="23" t="str">
        <f t="shared" si="2"/>
        <v xml:space="preserve"> </v>
      </c>
      <c r="M10" s="24" t="str">
        <f t="shared" si="3"/>
        <v xml:space="preserve"> </v>
      </c>
      <c r="N10" s="24" t="str">
        <f t="shared" si="4"/>
        <v xml:space="preserve"> </v>
      </c>
      <c r="O10" s="69" t="str">
        <f t="shared" si="5"/>
        <v xml:space="preserve"> </v>
      </c>
      <c r="P10" s="68"/>
      <c r="Q10" s="31">
        <f t="shared" si="6"/>
        <v>21</v>
      </c>
      <c r="R10" s="31">
        <f t="shared" si="7"/>
        <v>21</v>
      </c>
      <c r="S10" s="31">
        <f t="shared" si="8"/>
        <v>21</v>
      </c>
      <c r="T10" s="31">
        <f t="shared" si="9"/>
        <v>0</v>
      </c>
      <c r="V10" s="31">
        <f t="shared" si="10"/>
        <v>21</v>
      </c>
      <c r="W10" s="31">
        <f t="shared" si="11"/>
        <v>21</v>
      </c>
      <c r="X10" s="31">
        <f t="shared" si="12"/>
        <v>21</v>
      </c>
      <c r="Y10" s="31">
        <f t="shared" si="13"/>
        <v>21</v>
      </c>
      <c r="Z10" s="31">
        <f t="shared" si="14"/>
        <v>21</v>
      </c>
      <c r="AA10" s="31">
        <f t="shared" si="15"/>
        <v>0</v>
      </c>
    </row>
    <row r="11" spans="1:32" s="31" customFormat="1" ht="13" customHeight="1" x14ac:dyDescent="0.15">
      <c r="A11" s="23" t="str">
        <f t="shared" si="1"/>
        <v xml:space="preserve"> </v>
      </c>
      <c r="B11" s="24"/>
      <c r="C11" s="24"/>
      <c r="D11" s="24"/>
      <c r="E11" s="24"/>
      <c r="F11" s="24"/>
      <c r="G11" s="24"/>
      <c r="H11" s="24"/>
      <c r="I11" s="69"/>
      <c r="J11" s="26"/>
      <c r="K11" s="79"/>
      <c r="L11" s="23" t="str">
        <f t="shared" si="2"/>
        <v xml:space="preserve"> </v>
      </c>
      <c r="M11" s="24" t="str">
        <f t="shared" si="3"/>
        <v xml:space="preserve"> </v>
      </c>
      <c r="N11" s="24" t="str">
        <f t="shared" si="4"/>
        <v xml:space="preserve"> </v>
      </c>
      <c r="O11" s="69" t="str">
        <f t="shared" si="5"/>
        <v xml:space="preserve"> </v>
      </c>
      <c r="P11" s="68"/>
      <c r="Q11" s="31">
        <f t="shared" si="6"/>
        <v>21</v>
      </c>
      <c r="R11" s="31">
        <f t="shared" si="7"/>
        <v>21</v>
      </c>
      <c r="S11" s="31">
        <f t="shared" si="8"/>
        <v>21</v>
      </c>
      <c r="T11" s="31">
        <f t="shared" si="9"/>
        <v>0</v>
      </c>
      <c r="V11" s="31">
        <f t="shared" si="10"/>
        <v>21</v>
      </c>
      <c r="W11" s="31">
        <f t="shared" si="11"/>
        <v>21</v>
      </c>
      <c r="X11" s="31">
        <f t="shared" si="12"/>
        <v>21</v>
      </c>
      <c r="Y11" s="31">
        <f t="shared" si="13"/>
        <v>21</v>
      </c>
      <c r="Z11" s="31">
        <f t="shared" si="14"/>
        <v>21</v>
      </c>
      <c r="AA11" s="31">
        <f t="shared" si="15"/>
        <v>0</v>
      </c>
    </row>
    <row r="12" spans="1:32" s="31" customFormat="1" ht="13" customHeight="1" x14ac:dyDescent="0.15">
      <c r="A12" s="23" t="str">
        <f t="shared" si="1"/>
        <v xml:space="preserve"> </v>
      </c>
      <c r="B12" s="24"/>
      <c r="C12" s="24"/>
      <c r="D12" s="24"/>
      <c r="E12" s="24"/>
      <c r="F12" s="24"/>
      <c r="G12" s="24"/>
      <c r="H12" s="24"/>
      <c r="I12" s="69"/>
      <c r="J12" s="26"/>
      <c r="K12" s="79"/>
      <c r="L12" s="23" t="str">
        <f t="shared" si="2"/>
        <v xml:space="preserve"> </v>
      </c>
      <c r="M12" s="24" t="str">
        <f t="shared" si="3"/>
        <v xml:space="preserve"> </v>
      </c>
      <c r="N12" s="24" t="str">
        <f t="shared" si="4"/>
        <v xml:space="preserve"> </v>
      </c>
      <c r="O12" s="69" t="str">
        <f t="shared" si="5"/>
        <v xml:space="preserve"> </v>
      </c>
      <c r="P12" s="68"/>
      <c r="Q12" s="31">
        <f t="shared" si="6"/>
        <v>21</v>
      </c>
      <c r="R12" s="31">
        <f t="shared" si="7"/>
        <v>21</v>
      </c>
      <c r="S12" s="31">
        <f t="shared" si="8"/>
        <v>21</v>
      </c>
      <c r="T12" s="31">
        <f t="shared" si="9"/>
        <v>0</v>
      </c>
      <c r="V12" s="31">
        <f t="shared" si="10"/>
        <v>21</v>
      </c>
      <c r="W12" s="31">
        <f t="shared" si="11"/>
        <v>21</v>
      </c>
      <c r="X12" s="31">
        <f t="shared" si="12"/>
        <v>21</v>
      </c>
      <c r="Y12" s="31">
        <f t="shared" si="13"/>
        <v>21</v>
      </c>
      <c r="Z12" s="31">
        <f t="shared" si="14"/>
        <v>21</v>
      </c>
      <c r="AA12" s="31">
        <f t="shared" si="15"/>
        <v>0</v>
      </c>
    </row>
    <row r="13" spans="1:32" s="31" customFormat="1" ht="13" customHeight="1" x14ac:dyDescent="0.15">
      <c r="A13" s="23" t="str">
        <f t="shared" si="1"/>
        <v xml:space="preserve"> </v>
      </c>
      <c r="B13" s="24"/>
      <c r="C13" s="24"/>
      <c r="D13" s="24"/>
      <c r="E13" s="24"/>
      <c r="F13" s="24"/>
      <c r="G13" s="24"/>
      <c r="H13" s="24"/>
      <c r="I13" s="69"/>
      <c r="J13" s="26"/>
      <c r="K13" s="79"/>
      <c r="L13" s="23" t="str">
        <f t="shared" si="2"/>
        <v xml:space="preserve"> </v>
      </c>
      <c r="M13" s="24" t="str">
        <f t="shared" si="3"/>
        <v xml:space="preserve"> </v>
      </c>
      <c r="N13" s="24" t="str">
        <f t="shared" si="4"/>
        <v xml:space="preserve"> </v>
      </c>
      <c r="O13" s="69" t="str">
        <f t="shared" si="5"/>
        <v xml:space="preserve"> </v>
      </c>
      <c r="P13" s="68"/>
      <c r="Q13" s="31">
        <f t="shared" si="6"/>
        <v>21</v>
      </c>
      <c r="R13" s="31">
        <f t="shared" si="7"/>
        <v>21</v>
      </c>
      <c r="S13" s="31">
        <f t="shared" si="8"/>
        <v>21</v>
      </c>
      <c r="T13" s="31">
        <f t="shared" si="9"/>
        <v>0</v>
      </c>
      <c r="V13" s="31">
        <f t="shared" si="10"/>
        <v>21</v>
      </c>
      <c r="W13" s="31">
        <f t="shared" si="11"/>
        <v>21</v>
      </c>
      <c r="X13" s="31">
        <f t="shared" si="12"/>
        <v>21</v>
      </c>
      <c r="Y13" s="31">
        <f t="shared" si="13"/>
        <v>21</v>
      </c>
      <c r="Z13" s="31">
        <f t="shared" si="14"/>
        <v>21</v>
      </c>
      <c r="AA13" s="31">
        <f t="shared" si="15"/>
        <v>0</v>
      </c>
    </row>
    <row r="14" spans="1:32" s="31" customFormat="1" ht="13" customHeight="1" x14ac:dyDescent="0.15">
      <c r="A14" s="23" t="str">
        <f t="shared" si="1"/>
        <v xml:space="preserve"> </v>
      </c>
      <c r="B14" s="24"/>
      <c r="C14" s="24"/>
      <c r="D14" s="24"/>
      <c r="E14" s="24"/>
      <c r="F14" s="24"/>
      <c r="G14" s="24"/>
      <c r="H14" s="24"/>
      <c r="I14" s="69"/>
      <c r="J14" s="26"/>
      <c r="K14" s="79"/>
      <c r="L14" s="23" t="str">
        <f t="shared" si="2"/>
        <v xml:space="preserve"> </v>
      </c>
      <c r="M14" s="24" t="str">
        <f t="shared" si="3"/>
        <v xml:space="preserve"> </v>
      </c>
      <c r="N14" s="24" t="str">
        <f t="shared" si="4"/>
        <v xml:space="preserve"> </v>
      </c>
      <c r="O14" s="69" t="str">
        <f t="shared" si="5"/>
        <v xml:space="preserve"> </v>
      </c>
      <c r="P14" s="68"/>
      <c r="Q14" s="31">
        <f t="shared" si="6"/>
        <v>21</v>
      </c>
      <c r="R14" s="31">
        <f t="shared" si="7"/>
        <v>21</v>
      </c>
      <c r="S14" s="31">
        <f t="shared" si="8"/>
        <v>21</v>
      </c>
      <c r="T14" s="31">
        <f t="shared" si="9"/>
        <v>0</v>
      </c>
      <c r="V14" s="31">
        <f t="shared" si="10"/>
        <v>21</v>
      </c>
      <c r="W14" s="31">
        <f t="shared" si="11"/>
        <v>21</v>
      </c>
      <c r="X14" s="31">
        <f t="shared" si="12"/>
        <v>21</v>
      </c>
      <c r="Y14" s="31">
        <f t="shared" si="13"/>
        <v>21</v>
      </c>
      <c r="Z14" s="31">
        <f t="shared" si="14"/>
        <v>21</v>
      </c>
      <c r="AA14" s="31">
        <f t="shared" si="15"/>
        <v>0</v>
      </c>
    </row>
    <row r="15" spans="1:32" s="31" customFormat="1" ht="13" customHeight="1" x14ac:dyDescent="0.15">
      <c r="A15" s="23" t="str">
        <f t="shared" si="1"/>
        <v xml:space="preserve"> </v>
      </c>
      <c r="B15" s="24"/>
      <c r="C15" s="24"/>
      <c r="D15" s="24"/>
      <c r="E15" s="24"/>
      <c r="F15" s="24"/>
      <c r="G15" s="24"/>
      <c r="H15" s="24"/>
      <c r="I15" s="69"/>
      <c r="J15" s="26"/>
      <c r="K15" s="79"/>
      <c r="L15" s="23" t="str">
        <f t="shared" si="2"/>
        <v xml:space="preserve"> </v>
      </c>
      <c r="M15" s="24" t="str">
        <f t="shared" si="3"/>
        <v xml:space="preserve"> </v>
      </c>
      <c r="N15" s="24" t="str">
        <f t="shared" si="4"/>
        <v xml:space="preserve"> </v>
      </c>
      <c r="O15" s="69" t="str">
        <f t="shared" si="5"/>
        <v xml:space="preserve"> </v>
      </c>
      <c r="P15" s="68"/>
      <c r="Q15" s="31">
        <f t="shared" si="6"/>
        <v>21</v>
      </c>
      <c r="R15" s="31">
        <f t="shared" si="7"/>
        <v>21</v>
      </c>
      <c r="S15" s="31">
        <f t="shared" si="8"/>
        <v>21</v>
      </c>
      <c r="T15" s="31">
        <f t="shared" si="9"/>
        <v>0</v>
      </c>
      <c r="V15" s="31">
        <f t="shared" si="10"/>
        <v>21</v>
      </c>
      <c r="W15" s="31">
        <f t="shared" si="11"/>
        <v>21</v>
      </c>
      <c r="X15" s="31">
        <f t="shared" si="12"/>
        <v>21</v>
      </c>
      <c r="Y15" s="31">
        <f t="shared" si="13"/>
        <v>21</v>
      </c>
      <c r="Z15" s="31">
        <f t="shared" si="14"/>
        <v>21</v>
      </c>
      <c r="AA15" s="31">
        <f t="shared" si="15"/>
        <v>0</v>
      </c>
    </row>
    <row r="16" spans="1:32" ht="13" customHeight="1" thickBot="1" x14ac:dyDescent="0.2">
      <c r="A16" s="30" t="str">
        <f t="shared" ref="A16" si="16">IF(AA16&lt;1," ",AA16)</f>
        <v xml:space="preserve"> </v>
      </c>
      <c r="B16" s="8"/>
      <c r="C16" s="8"/>
      <c r="D16" s="8"/>
      <c r="E16" s="8"/>
      <c r="F16" s="8"/>
      <c r="G16" s="8"/>
      <c r="H16" s="8"/>
      <c r="I16" s="13"/>
      <c r="J16" s="7"/>
      <c r="K16" s="86"/>
      <c r="L16" s="12" t="str">
        <f t="shared" ref="L16:N16" si="17">IF(Q16&gt;20," ",Q16)</f>
        <v xml:space="preserve"> </v>
      </c>
      <c r="M16" s="8" t="str">
        <f t="shared" si="17"/>
        <v xml:space="preserve"> </v>
      </c>
      <c r="N16" s="8" t="str">
        <f t="shared" si="17"/>
        <v xml:space="preserve"> </v>
      </c>
      <c r="O16" s="13" t="str">
        <f t="shared" ref="O16" si="18">IF(T16&lt;1," ",T16)</f>
        <v xml:space="preserve"> </v>
      </c>
      <c r="Q16">
        <f t="shared" ref="Q16" si="19">IF(COUNT(D16:K16)&gt;0,SMALL(D16:K16,1),21)</f>
        <v>21</v>
      </c>
      <c r="R16">
        <f t="shared" ref="R16" si="20">IF(COUNT(D16:K16)&gt;1,SMALL(D16:K16,2),21)</f>
        <v>21</v>
      </c>
      <c r="S16">
        <f t="shared" ref="S16" si="21">IF(COUNT(D16:K16)&gt;2,SMALL(D16:K16,3),21)</f>
        <v>21</v>
      </c>
      <c r="T16">
        <f t="shared" ref="T16" si="22">21*3-Q16-R16-S16-((3-COUNT(Q16:S16))*21)</f>
        <v>0</v>
      </c>
      <c r="V16" s="21">
        <f t="shared" ref="V16" si="23">IF(COUNT(D16:K16)&gt;0,SMALL(D16:K16,1),21)</f>
        <v>21</v>
      </c>
      <c r="W16" s="21">
        <f t="shared" ref="W16" si="24">IF(COUNT(D16:K16)&gt;1,SMALL(D16:K16,2),21)</f>
        <v>21</v>
      </c>
      <c r="X16" s="21">
        <f t="shared" ref="X16" si="25">IF(COUNT(D16:K16)&gt;2,SMALL(D16:K16,3),21)</f>
        <v>21</v>
      </c>
      <c r="Y16" s="21">
        <f t="shared" ref="Y16" si="26">IF(COUNT(D16:K16)&gt;3,SMALL(D16:K16,4),21)</f>
        <v>21</v>
      </c>
      <c r="Z16" s="21">
        <f t="shared" ref="Z16" si="27">IF(COUNT(D16:K16)&gt;4,SMALL(D16:K16,5),21)</f>
        <v>21</v>
      </c>
      <c r="AA16">
        <f t="shared" ref="AA16" si="28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A5:AF7">
    <sortCondition descending="1" ref="A5:A7"/>
  </sortState>
  <mergeCells count="2">
    <mergeCell ref="A1:F1"/>
    <mergeCell ref="AC2:A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1</vt:i4>
      </vt:variant>
    </vt:vector>
  </HeadingPairs>
  <TitlesOfParts>
    <vt:vector size="9" baseType="lpstr">
      <vt:lpstr>HS</vt:lpstr>
      <vt:lpstr>DS</vt:lpstr>
      <vt:lpstr>JG</vt:lpstr>
      <vt:lpstr>JJ</vt:lpstr>
      <vt:lpstr>HV</vt:lpstr>
      <vt:lpstr>DV</vt:lpstr>
      <vt:lpstr>HEV</vt:lpstr>
      <vt:lpstr>DEV</vt:lpstr>
      <vt:lpstr>HV!Utskriftsområde</vt:lpstr>
    </vt:vector>
  </TitlesOfParts>
  <Company>Gjensidige Gruppen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Hovde</dc:creator>
  <cp:lastModifiedBy>Sondre Haugholt Breian</cp:lastModifiedBy>
  <cp:lastPrinted>2025-02-04T11:29:35Z</cp:lastPrinted>
  <dcterms:created xsi:type="dcterms:W3CDTF">2003-01-08T09:38:39Z</dcterms:created>
  <dcterms:modified xsi:type="dcterms:W3CDTF">2025-02-21T07:11:10Z</dcterms:modified>
</cp:coreProperties>
</file>