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JFF Nordland\Dropbox\NJFF\Årsmøte 2022\"/>
    </mc:Choice>
  </mc:AlternateContent>
  <xr:revisionPtr revIDLastSave="0" documentId="13_ncr:1_{ACCC5D78-77E8-4119-BA3E-9D6AAA19B727}" xr6:coauthVersionLast="47" xr6:coauthVersionMax="47" xr10:uidLastSave="{00000000-0000-0000-0000-000000000000}"/>
  <bookViews>
    <workbookView xWindow="23880" yWindow="-120" windowWidth="29040" windowHeight="15840" xr2:uid="{00000000-000D-0000-FFFF-FFFF00000000}"/>
  </bookViews>
  <sheets>
    <sheet name="Regnskap og Budsjett" sheetId="1" r:id="rId1"/>
    <sheet name="VMC 2022" sheetId="14" r:id="rId2"/>
    <sheet name="Taksering" sheetId="10" r:id="rId3"/>
    <sheet name="Budsjett alle utvalg" sheetId="11" r:id="rId4"/>
    <sheet name="Budsjett FS" sheetId="12" r:id="rId5"/>
    <sheet name="Årsmøter" sheetId="1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8" i="1" l="1"/>
  <c r="G40" i="1"/>
  <c r="D18" i="11"/>
  <c r="D17" i="10"/>
  <c r="D8" i="11"/>
  <c r="C8" i="11"/>
  <c r="D47" i="11"/>
  <c r="C47" i="11"/>
  <c r="D36" i="11"/>
  <c r="H88" i="1"/>
  <c r="H40" i="1"/>
  <c r="G90" i="1" l="1"/>
  <c r="H90" i="1"/>
  <c r="F88" i="1"/>
  <c r="F40" i="1"/>
  <c r="F90" i="1" l="1"/>
  <c r="E40" i="1" l="1"/>
  <c r="D40" i="1"/>
  <c r="E86" i="1"/>
  <c r="D86" i="1"/>
  <c r="E88" i="1" l="1"/>
  <c r="F30" i="14"/>
  <c r="F26" i="14"/>
  <c r="F23" i="14"/>
  <c r="E8" i="14"/>
  <c r="E30" i="14" s="1"/>
  <c r="F31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Willy</author>
  </authors>
  <commentList>
    <comment ref="E8" authorId="0" shapeId="0" xr:uid="{FA15B3A2-6892-4DC1-BE8D-8CCE0E29BDA8}">
      <text>
        <r>
          <rPr>
            <b/>
            <sz val="9"/>
            <color indexed="81"/>
            <rFont val="Tahoma"/>
            <family val="2"/>
          </rPr>
          <t>Willy:</t>
        </r>
        <r>
          <rPr>
            <sz val="9"/>
            <color indexed="81"/>
            <rFont val="Tahoma"/>
            <family val="2"/>
          </rPr>
          <t xml:space="preserve">
Regning sendt</t>
        </r>
      </text>
    </comment>
    <comment ref="E13" authorId="0" shapeId="0" xr:uid="{4B3F18CD-4561-4505-A803-FDCA69550C7C}">
      <text>
        <r>
          <rPr>
            <b/>
            <sz val="9"/>
            <color indexed="81"/>
            <rFont val="Tahoma"/>
            <family val="2"/>
          </rPr>
          <t>Willy:</t>
        </r>
        <r>
          <rPr>
            <sz val="9"/>
            <color indexed="81"/>
            <rFont val="Tahoma"/>
            <family val="2"/>
          </rPr>
          <t xml:space="preserve">
Støtte introfiske 5500
Barn og ungdom ca. 50000
Komunikasjonstilsk 77000.-
Ny jeger 10000.-</t>
        </r>
      </text>
    </comment>
    <comment ref="E14" authorId="0" shapeId="0" xr:uid="{0EB93BA2-4167-47BA-A3A8-7758AF6439F7}">
      <text>
        <r>
          <rPr>
            <b/>
            <sz val="9"/>
            <color indexed="81"/>
            <rFont val="Tahoma"/>
            <family val="2"/>
          </rPr>
          <t>Willy:</t>
        </r>
        <r>
          <rPr>
            <sz val="9"/>
            <color indexed="81"/>
            <rFont val="Tahoma"/>
            <family val="2"/>
          </rPr>
          <t xml:space="preserve">
NOBU midler barn/ungdom. 133.000
Vilttiltak.ettersøk. 34.000.-
Elgjaktkurs 53000.-
NFK 400000.-
</t>
        </r>
      </text>
    </comment>
    <comment ref="E21" authorId="0" shapeId="0" xr:uid="{E00B57AC-49BF-4755-B8BC-CA4EBE899E65}">
      <text>
        <r>
          <rPr>
            <b/>
            <sz val="9"/>
            <color indexed="81"/>
            <rFont val="Tahoma"/>
            <family val="2"/>
          </rPr>
          <t>Willy:</t>
        </r>
        <r>
          <rPr>
            <sz val="9"/>
            <color indexed="81"/>
            <rFont val="Tahoma"/>
            <family val="2"/>
          </rPr>
          <t xml:space="preserve">
Påmelding 61000
Støtte sb1 50000</t>
        </r>
      </text>
    </comment>
    <comment ref="E31" authorId="0" shapeId="0" xr:uid="{A7D592DA-387C-45DC-B4C7-F0E882564144}">
      <text>
        <r>
          <rPr>
            <b/>
            <sz val="9"/>
            <color indexed="81"/>
            <rFont val="Tahoma"/>
            <family val="2"/>
          </rPr>
          <t>Willy:</t>
        </r>
        <r>
          <rPr>
            <sz val="9"/>
            <color indexed="81"/>
            <rFont val="Tahoma"/>
            <family val="2"/>
          </rPr>
          <t xml:space="preserve">
Gevirdømming, fjellrypeprosjekt</t>
        </r>
      </text>
    </comment>
    <comment ref="E78" authorId="0" shapeId="0" xr:uid="{B7FC9BF9-3213-41D2-B876-7002C573B104}">
      <text>
        <r>
          <rPr>
            <b/>
            <sz val="9"/>
            <color indexed="81"/>
            <rFont val="Tahoma"/>
            <family val="2"/>
          </rPr>
          <t>Willy:</t>
        </r>
        <r>
          <rPr>
            <sz val="9"/>
            <color indexed="81"/>
            <rFont val="Tahoma"/>
            <family val="2"/>
          </rPr>
          <t xml:space="preserve">
Plaketter</t>
        </r>
      </text>
    </comment>
    <comment ref="E79" authorId="0" shapeId="0" xr:uid="{B25F40A3-66D1-406C-8402-81A5B897FB14}">
      <text>
        <r>
          <rPr>
            <b/>
            <sz val="9"/>
            <color indexed="81"/>
            <rFont val="Tahoma"/>
            <family val="2"/>
          </rPr>
          <t>Willy:</t>
        </r>
        <r>
          <rPr>
            <sz val="9"/>
            <color indexed="81"/>
            <rFont val="Tahoma"/>
            <family val="2"/>
          </rPr>
          <t xml:space="preserve">
Kniver
Kaffekrus
Julegaver
Blomster</t>
        </r>
      </text>
    </comment>
    <comment ref="E82" authorId="0" shapeId="0" xr:uid="{31FA8D29-E06B-4237-A732-A4FF7DAE70D6}">
      <text>
        <r>
          <rPr>
            <b/>
            <sz val="9"/>
            <color indexed="81"/>
            <rFont val="Tahoma"/>
            <family val="2"/>
          </rPr>
          <t>Willy:</t>
        </r>
        <r>
          <rPr>
            <sz val="9"/>
            <color indexed="81"/>
            <rFont val="Tahoma"/>
            <family val="2"/>
          </rPr>
          <t xml:space="preserve">
Møte/reiseutgifter besøk til lokallag.</t>
        </r>
      </text>
    </comment>
  </commentList>
</comments>
</file>

<file path=xl/sharedStrings.xml><?xml version="1.0" encoding="utf-8"?>
<sst xmlns="http://schemas.openxmlformats.org/spreadsheetml/2006/main" count="406" uniqueCount="298">
  <si>
    <t>Driftsinntekter</t>
  </si>
  <si>
    <t>Kontonavn</t>
  </si>
  <si>
    <t>Kommentar</t>
  </si>
  <si>
    <t>Driftsutgifter</t>
  </si>
  <si>
    <t>DRIFTSRESULTAT</t>
  </si>
  <si>
    <t>SUM</t>
  </si>
  <si>
    <t>Medlemskontigent</t>
  </si>
  <si>
    <t>Kursinntekter</t>
  </si>
  <si>
    <t>Gaupetaksering</t>
  </si>
  <si>
    <t>Offentlig aktivitetsstøtte</t>
  </si>
  <si>
    <t>NJFF diversetilskudd</t>
  </si>
  <si>
    <t>NFK</t>
  </si>
  <si>
    <t>Villmarkscamp</t>
  </si>
  <si>
    <t>Diverse inntekter</t>
  </si>
  <si>
    <t>Refusjon</t>
  </si>
  <si>
    <t>Renteinntekter</t>
  </si>
  <si>
    <t>Husleie</t>
  </si>
  <si>
    <t>Porto</t>
  </si>
  <si>
    <t>Kontorutstyr/rekvisita</t>
  </si>
  <si>
    <t>Reise/andre møtekost</t>
  </si>
  <si>
    <t>Fylkesinstruktør</t>
  </si>
  <si>
    <t>Kursvirksomhet</t>
  </si>
  <si>
    <t>Maskiner og utstyr</t>
  </si>
  <si>
    <t>Revisjonskostnader</t>
  </si>
  <si>
    <t>Diverse utgifter</t>
  </si>
  <si>
    <t>Landsmøte</t>
  </si>
  <si>
    <t>Medlemsblad</t>
  </si>
  <si>
    <t>Årsmøte</t>
  </si>
  <si>
    <t>Andre møter</t>
  </si>
  <si>
    <t>Bankkostnader</t>
  </si>
  <si>
    <t>Regnskap</t>
  </si>
  <si>
    <t>Sum</t>
  </si>
  <si>
    <t>Ved</t>
  </si>
  <si>
    <t>Leirdueskyting</t>
  </si>
  <si>
    <t>Regnskapsutgifter</t>
  </si>
  <si>
    <t>Stimuleringsmidler</t>
  </si>
  <si>
    <t>Annonseinntekter</t>
  </si>
  <si>
    <t>Lønn/pensjon/forsikring FV</t>
  </si>
  <si>
    <t xml:space="preserve"> </t>
  </si>
  <si>
    <t>Arrangementutgifter</t>
  </si>
  <si>
    <t>Telefon/data</t>
  </si>
  <si>
    <t>Studiestøtte</t>
  </si>
  <si>
    <t>Kontorteknisk</t>
  </si>
  <si>
    <t>Inntekter</t>
  </si>
  <si>
    <t>Utgifter</t>
  </si>
  <si>
    <t>Profileringsart</t>
  </si>
  <si>
    <t>Premier</t>
  </si>
  <si>
    <t>Gaver</t>
  </si>
  <si>
    <t>Reiseregninger  FV via NJFF</t>
  </si>
  <si>
    <t>Reiseregninger  FS via NJFF</t>
  </si>
  <si>
    <t>Gevirdømming</t>
  </si>
  <si>
    <t>Fiskeutvalg</t>
  </si>
  <si>
    <t>Skyteutvalg</t>
  </si>
  <si>
    <t>Jaktutvalg</t>
  </si>
  <si>
    <t>Ungdomsutvalg</t>
  </si>
  <si>
    <t>Lønn FS</t>
  </si>
  <si>
    <t>Kvinneutvalg</t>
  </si>
  <si>
    <t>Sporing GPS</t>
  </si>
  <si>
    <t>Div kurs</t>
  </si>
  <si>
    <t xml:space="preserve">MVA, </t>
  </si>
  <si>
    <t>Momenter</t>
  </si>
  <si>
    <t xml:space="preserve"> Inntekter </t>
  </si>
  <si>
    <t xml:space="preserve"> Utgifter </t>
  </si>
  <si>
    <t xml:space="preserve">Kommentarer </t>
  </si>
  <si>
    <t>Ant. Delt / Enheter</t>
  </si>
  <si>
    <t>Ant. Ganger</t>
  </si>
  <si>
    <t>Pris</t>
  </si>
  <si>
    <t>Beiarn Kommune</t>
  </si>
  <si>
    <t>GIFAS AS</t>
  </si>
  <si>
    <t>Statskog</t>
  </si>
  <si>
    <t xml:space="preserve">Mat </t>
  </si>
  <si>
    <t>Lassbrenna Skytebane</t>
  </si>
  <si>
    <t>40 x 1 serier x 100 kr</t>
  </si>
  <si>
    <t>Bueskyting</t>
  </si>
  <si>
    <t>Div fiskeutstyr</t>
  </si>
  <si>
    <t>Palle med ved</t>
  </si>
  <si>
    <t>Ledere dag+natt</t>
  </si>
  <si>
    <t>Kjøreutgifter ledere</t>
  </si>
  <si>
    <t>lønn prosjektleder forarbeid,under gjf. og etterarb</t>
  </si>
  <si>
    <t>Adm. kostnader NJFF-Nordland</t>
  </si>
  <si>
    <t>Inkl. FS tid, reiseutgifter, møter, forberedelser</t>
  </si>
  <si>
    <t>Adm. kostnader Beiarn JFF</t>
  </si>
  <si>
    <t xml:space="preserve">Tilrettelegging og forberedelser, kjøring, telefoner </t>
  </si>
  <si>
    <t>T-shorter og capser</t>
  </si>
  <si>
    <t>Leie av minibuss</t>
  </si>
  <si>
    <t>Leie av 1 minibuss fra Beiarn sykehjem, inkl. drivstoff</t>
  </si>
  <si>
    <t>Div. uforutsatte utgifter</t>
  </si>
  <si>
    <t>Sted</t>
  </si>
  <si>
    <t>________________________________</t>
  </si>
  <si>
    <t>NJFF-Nordland</t>
  </si>
  <si>
    <t>Støtte fra Statskog</t>
  </si>
  <si>
    <t>MVA refusjon</t>
  </si>
  <si>
    <t>FI samlinger, reiser</t>
  </si>
  <si>
    <t>Plaketter, gevir, skyting</t>
  </si>
  <si>
    <t>Til både deltakere og ledere + sponsorer</t>
  </si>
  <si>
    <t>Godkjenningsprøver</t>
  </si>
  <si>
    <t>Viltspordømming</t>
  </si>
  <si>
    <t>Deltakeravg 1500kr x 40</t>
  </si>
  <si>
    <t>Sparebanken Nord-norge</t>
  </si>
  <si>
    <t>40 deltager + 10 leder i 6 dager + kjøp av lapskaus fredag</t>
  </si>
  <si>
    <t>leie som base+vask+rifleskyting</t>
  </si>
  <si>
    <t>leie av instruktører, kjøp av utstyr</t>
  </si>
  <si>
    <t>Fjordfiske</t>
  </si>
  <si>
    <t>lån av båter, drivstoff</t>
  </si>
  <si>
    <t>750 kr dag, 500 kr natt</t>
  </si>
  <si>
    <t>Markedsføring</t>
  </si>
  <si>
    <t>Kto</t>
  </si>
  <si>
    <t xml:space="preserve">Budsjett </t>
  </si>
  <si>
    <t>3405 Arrangementsinntekter</t>
  </si>
  <si>
    <t>Salg diverse</t>
  </si>
  <si>
    <t>Hundeutvalg</t>
  </si>
  <si>
    <t xml:space="preserve">Regnskap </t>
  </si>
  <si>
    <t>antall</t>
  </si>
  <si>
    <t>pris</t>
  </si>
  <si>
    <t>sum</t>
  </si>
  <si>
    <t>Studieforbundet Natur og Miljø</t>
  </si>
  <si>
    <t>Deltakeravgift 15 a kr 600</t>
  </si>
  <si>
    <t>Sum inntekter</t>
  </si>
  <si>
    <t>Kostnader:</t>
  </si>
  <si>
    <t>Reiseutgifter Bodø-Andenes. Fly</t>
  </si>
  <si>
    <t>Overnatting</t>
  </si>
  <si>
    <t>Kursmateriale</t>
  </si>
  <si>
    <t>Møteutgifter / enkel servering</t>
  </si>
  <si>
    <t>Diett</t>
  </si>
  <si>
    <t>Godtgjøring instruktør</t>
  </si>
  <si>
    <t>Sum kostnader</t>
  </si>
  <si>
    <t>Søknad Statskog</t>
  </si>
  <si>
    <t>FISKEUTVALGET</t>
  </si>
  <si>
    <t>Aktivitet</t>
  </si>
  <si>
    <t>JAKTUTVALGET</t>
  </si>
  <si>
    <t>SKYTEUTVALGET</t>
  </si>
  <si>
    <t>KVINNEUTVALGET</t>
  </si>
  <si>
    <t>UNGDOMSUTVALGET</t>
  </si>
  <si>
    <t>VMC uke 33(eget budsjett)</t>
  </si>
  <si>
    <t>HUNDEUTVALGET</t>
  </si>
  <si>
    <t>Budsjett aktivitetslan NJFF Nordland 2020</t>
  </si>
  <si>
    <t>Styremøter/planleggingsmøte</t>
  </si>
  <si>
    <t>FS- og ansattsamling</t>
  </si>
  <si>
    <t>FI-samling</t>
  </si>
  <si>
    <t>Møter lokalforeninger</t>
  </si>
  <si>
    <t>Årsmøtebesøk</t>
  </si>
  <si>
    <t>Samlinger for FI og utvalgsledere dekker forbundet normalt reise og opphold for inntil 2 personer.</t>
  </si>
  <si>
    <t>Investeringer</t>
  </si>
  <si>
    <t>Trykking av bok medlemsblad</t>
  </si>
  <si>
    <t>Dato</t>
  </si>
  <si>
    <t>Kl</t>
  </si>
  <si>
    <t>Forening</t>
  </si>
  <si>
    <t>18.00</t>
  </si>
  <si>
    <t>Introjaktmidler</t>
  </si>
  <si>
    <t>Regionale kulturmidler</t>
  </si>
  <si>
    <t>Miljødirektoratet</t>
  </si>
  <si>
    <t>Utmarksressurser</t>
  </si>
  <si>
    <t>Aktivitetstiltak barn og unge</t>
  </si>
  <si>
    <t xml:space="preserve">NFK </t>
  </si>
  <si>
    <t>Viltmidler</t>
  </si>
  <si>
    <t>Div. tilskudd</t>
  </si>
  <si>
    <t>Deltakeravgift og tilskudd</t>
  </si>
  <si>
    <t>Rypetaksering</t>
  </si>
  <si>
    <t>Reise, opphold og honorar</t>
  </si>
  <si>
    <t>Styremøte,planleggingsmøte</t>
  </si>
  <si>
    <t>Reiser til lokallag. Årsmøter.</t>
  </si>
  <si>
    <t>Støtte til lokallag etter søknad</t>
  </si>
  <si>
    <t>Stimuleringsmidler JOFS</t>
  </si>
  <si>
    <t>164 585</t>
  </si>
  <si>
    <t>Vedlegg 1</t>
  </si>
  <si>
    <t>Lotteri- og stiftelsestilsynet</t>
  </si>
  <si>
    <t>pr 311220</t>
  </si>
  <si>
    <t xml:space="preserve"> pr 311221</t>
  </si>
  <si>
    <t>Andre driftsinntekter</t>
  </si>
  <si>
    <t>Vipps</t>
  </si>
  <si>
    <t>Budsjett</t>
  </si>
  <si>
    <t>Annonsering</t>
  </si>
  <si>
    <t>REGNSKAP PER 31.12.2021 + budsjett 2022</t>
  </si>
  <si>
    <t>Bodø + Mo</t>
  </si>
  <si>
    <t>Budsjett Budsjett VMC 2022</t>
  </si>
  <si>
    <t>Budsjett villmarkscampen i Beiarn  2022</t>
  </si>
  <si>
    <t>Jens Egil Pedersen</t>
  </si>
  <si>
    <t>Mo i Rana</t>
  </si>
  <si>
    <t>Fluekastekurs Narvik</t>
  </si>
  <si>
    <t>Instruktør fluekasting Vestvågøy</t>
  </si>
  <si>
    <t>Fiskekurs for kvinner</t>
  </si>
  <si>
    <t>Viltkonferanse leder av utvalg</t>
  </si>
  <si>
    <t>Samling for leder av skyteutvalgene i lokallagene</t>
  </si>
  <si>
    <t>Teamsmøte 05.04</t>
  </si>
  <si>
    <t>Innleid foredragsholder</t>
  </si>
  <si>
    <t>Teamsmøte 09.08</t>
  </si>
  <si>
    <t>Jegertvillingene?</t>
  </si>
  <si>
    <t>Harejaktkurs Dønna  november</t>
  </si>
  <si>
    <t>Rådyrjakt Sømna 18. - 20. november</t>
  </si>
  <si>
    <t>Harejaktkurs Lofoten</t>
  </si>
  <si>
    <t>Fluekastekurs Laukvik</t>
  </si>
  <si>
    <t>Revejaktkurs Lofoten</t>
  </si>
  <si>
    <t>Seljaktkurs 25.-27.mars</t>
  </si>
  <si>
    <t>Samarbeid med Bodø JFF?</t>
  </si>
  <si>
    <t>BUK 2022</t>
  </si>
  <si>
    <t>Rådyrjaktkurs Vega</t>
  </si>
  <si>
    <t xml:space="preserve">Grunnkurs jakthund </t>
  </si>
  <si>
    <t>Grunnkurs ettersøk. Saltdal/Bodø. 7. - 9. mai</t>
  </si>
  <si>
    <t>Aversjon instruktør Sør</t>
  </si>
  <si>
    <t xml:space="preserve">Oppdatering aversjon </t>
  </si>
  <si>
    <t xml:space="preserve">Instruktør jakthunddressur. </t>
  </si>
  <si>
    <t>Instruktør oppdaering jakthunddressur</t>
  </si>
  <si>
    <t>Ettersøk videregående Bodø. August/september</t>
  </si>
  <si>
    <t>Jaktleders ansvar midt (Bodø)</t>
  </si>
  <si>
    <t>Jaktleders ansvar (Rana)</t>
  </si>
  <si>
    <t>Ettersøk videregående nordfylket</t>
  </si>
  <si>
    <t>Ettersøk videregående sørfylket</t>
  </si>
  <si>
    <t>FI</t>
  </si>
  <si>
    <t>Sortland JFF</t>
  </si>
  <si>
    <t>13.mars</t>
  </si>
  <si>
    <t>Sortland</t>
  </si>
  <si>
    <t>Hamarøy JFF</t>
  </si>
  <si>
    <t>09.mars</t>
  </si>
  <si>
    <t>Hamarøy hotell, Innhavet</t>
  </si>
  <si>
    <t>Kveitefiske nettverk</t>
  </si>
  <si>
    <t>Havfiskedag</t>
  </si>
  <si>
    <t>Rypetakseringskurs Andøy</t>
  </si>
  <si>
    <t xml:space="preserve">Søkt viltmidler på kr </t>
  </si>
  <si>
    <t>Landsmøte:</t>
  </si>
  <si>
    <t xml:space="preserve">Husleie </t>
  </si>
  <si>
    <t xml:space="preserve">Stimuleringsmidler </t>
  </si>
  <si>
    <t>Studieforbundet n&amp;m</t>
  </si>
  <si>
    <t>bet 06.01.22</t>
  </si>
  <si>
    <t>bet 31.01.22</t>
  </si>
  <si>
    <t>07.mars</t>
  </si>
  <si>
    <t>Hattfjelldal JFL</t>
  </si>
  <si>
    <t>Mixkiosken i Hattfjelldal</t>
  </si>
  <si>
    <t>08.mars</t>
  </si>
  <si>
    <t>Bodø JFF</t>
  </si>
  <si>
    <t>Bestemorenga</t>
  </si>
  <si>
    <t>24.februar</t>
  </si>
  <si>
    <t>Herøy JFF</t>
  </si>
  <si>
    <t>14.mars</t>
  </si>
  <si>
    <t>Rana JFF</t>
  </si>
  <si>
    <t>Meyergården</t>
  </si>
  <si>
    <t>Tilskudd NJFF</t>
  </si>
  <si>
    <t>Introjakt elg</t>
  </si>
  <si>
    <t>Reiseandel FV</t>
  </si>
  <si>
    <t>Grunnbeløp</t>
  </si>
  <si>
    <t>Grunnbeløp og kommunikasjon</t>
  </si>
  <si>
    <t>NFK Viltmidler</t>
  </si>
  <si>
    <t>NFK Introjaktmidler</t>
  </si>
  <si>
    <t>Introjakt flere</t>
  </si>
  <si>
    <t>NFK Aktivitetstiltak barn og unge</t>
  </si>
  <si>
    <t>Aktivitetstiltak 2019</t>
  </si>
  <si>
    <t>Aktivitetstiltak 2020</t>
  </si>
  <si>
    <t>SpareBank1</t>
  </si>
  <si>
    <t>Beiarn kommune</t>
  </si>
  <si>
    <t>Arrangementinntekter</t>
  </si>
  <si>
    <t>KtoNr KontoNavn</t>
  </si>
  <si>
    <t>KontoSum</t>
  </si>
  <si>
    <t>EIENDELER</t>
  </si>
  <si>
    <t>Anleggsmidler</t>
  </si>
  <si>
    <t>Aksjer</t>
  </si>
  <si>
    <t>Sum Anleggsmidler</t>
  </si>
  <si>
    <t>Omløpsmidler</t>
  </si>
  <si>
    <t>Utestående fordringer</t>
  </si>
  <si>
    <t>Driftskonto SpareBank 1</t>
  </si>
  <si>
    <t>Plasseringskonto SB 1</t>
  </si>
  <si>
    <t>Plasseringskonto 12 mnd SB 1</t>
  </si>
  <si>
    <t>Sum Omløpsmidler</t>
  </si>
  <si>
    <t>SUM EIENDELER</t>
  </si>
  <si>
    <t>EGENKAPITAL OG GJELD</t>
  </si>
  <si>
    <t>Egenkapital</t>
  </si>
  <si>
    <t>Innskutt egenkapital</t>
  </si>
  <si>
    <t>Årsresultat</t>
  </si>
  <si>
    <t>Sum Egenkapital</t>
  </si>
  <si>
    <t>Kortsiktig gjeld</t>
  </si>
  <si>
    <t>Sum Kortsiktig gjeld</t>
  </si>
  <si>
    <t>SUM EGENKAPITAL OG GJELD</t>
  </si>
  <si>
    <t>Noter til balanserapport</t>
  </si>
  <si>
    <t>Debet</t>
  </si>
  <si>
    <t>Kredit</t>
  </si>
  <si>
    <t>Inngående balanse</t>
  </si>
  <si>
    <t>Salg av elgkjøtt</t>
  </si>
  <si>
    <t>Aktivitetsmidler barn og unge</t>
  </si>
  <si>
    <t>Direktemedlemmer</t>
  </si>
  <si>
    <t>Støtte VMC SpareBank1</t>
  </si>
  <si>
    <t>Støtte VMC Beiarn kommune</t>
  </si>
  <si>
    <t>Støtte VMC GIFAS AS</t>
  </si>
  <si>
    <t>Støtte VMC Statskog</t>
  </si>
  <si>
    <t>Introjaktmidler flere</t>
  </si>
  <si>
    <t>Midler fra smårovviltprosjektet</t>
  </si>
  <si>
    <t>SUM DEBET/KREDIT</t>
  </si>
  <si>
    <t>Utgående balanse</t>
  </si>
  <si>
    <t>Noter til regnskap 2021</t>
  </si>
  <si>
    <t>korrigering feil fra 2020</t>
  </si>
  <si>
    <t>Villmarkscamp *</t>
  </si>
  <si>
    <t>70000*</t>
  </si>
  <si>
    <t>10000*</t>
  </si>
  <si>
    <t>20000*</t>
  </si>
  <si>
    <t>Tilsagn i 2019, vil bli benyttet i 2022</t>
  </si>
  <si>
    <t>skytesamling</t>
  </si>
  <si>
    <t>introjakter nordland</t>
  </si>
  <si>
    <t>Rekruttering ungdom</t>
  </si>
  <si>
    <t>Noter til budsjett 2022</t>
  </si>
  <si>
    <t>BALANSERAPPORT 2021</t>
  </si>
  <si>
    <t>3.avregn medlemskont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</si>
</sst>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kr&quot;\ #,##0;[Red]\-&quot;kr&quot;\ #,##0"/>
    <numFmt numFmtId="44" formatCode="_-&quot;kr&quot;\ * #,##0.00_-;\-&quot;kr&quot;\ * #,##0.00_-;_-&quot;kr&quot;\ * &quot;-&quot;??_-;_-@_-"/>
    <numFmt numFmtId="164" formatCode="&quot;kr&quot;\ #,##0.00;[Red]&quot;kr&quot;\ \-#,##0.00"/>
    <numFmt numFmtId="165" formatCode="_ &quot;kr&quot;\ * #,##0_ ;_ &quot;kr&quot;\ * \-#,##0_ ;_ &quot;kr&quot;\ * &quot;-&quot;??_ ;_ @_ "/>
    <numFmt numFmtId="166" formatCode="&quot;kr&quot;\ #,##0.00"/>
  </numFmts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70C0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29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14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9" fillId="0" borderId="2" xfId="0" applyFont="1" applyBorder="1"/>
    <xf numFmtId="0" fontId="5" fillId="0" borderId="2" xfId="0" applyFont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4" fontId="0" fillId="2" borderId="2" xfId="0" applyNumberForma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/>
    <xf numFmtId="0" fontId="1" fillId="0" borderId="1" xfId="0" applyFont="1" applyBorder="1"/>
    <xf numFmtId="0" fontId="5" fillId="0" borderId="2" xfId="0" applyFont="1" applyBorder="1"/>
    <xf numFmtId="0" fontId="5" fillId="0" borderId="1" xfId="0" applyFont="1" applyBorder="1"/>
    <xf numFmtId="0" fontId="0" fillId="0" borderId="0" xfId="0" applyAlignment="1">
      <alignment horizontal="left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right"/>
    </xf>
    <xf numFmtId="0" fontId="11" fillId="0" borderId="0" xfId="0" applyFont="1"/>
    <xf numFmtId="0" fontId="12" fillId="0" borderId="0" xfId="0" applyFont="1"/>
    <xf numFmtId="0" fontId="6" fillId="0" borderId="3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5" fontId="6" fillId="0" borderId="6" xfId="1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10" fillId="0" borderId="10" xfId="1" applyNumberFormat="1" applyBorder="1"/>
    <xf numFmtId="0" fontId="0" fillId="0" borderId="11" xfId="0" applyBorder="1"/>
    <xf numFmtId="165" fontId="10" fillId="0" borderId="12" xfId="1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5" fillId="0" borderId="16" xfId="0" applyFont="1" applyBorder="1"/>
    <xf numFmtId="0" fontId="5" fillId="0" borderId="4" xfId="0" applyFont="1" applyBorder="1"/>
    <xf numFmtId="0" fontId="5" fillId="0" borderId="17" xfId="0" applyFont="1" applyBorder="1"/>
    <xf numFmtId="165" fontId="5" fillId="0" borderId="6" xfId="1" applyNumberFormat="1" applyFont="1" applyBorder="1"/>
    <xf numFmtId="0" fontId="0" fillId="4" borderId="0" xfId="0" applyFill="1"/>
    <xf numFmtId="165" fontId="10" fillId="4" borderId="0" xfId="1" applyNumberFormat="1" applyFill="1"/>
    <xf numFmtId="165" fontId="6" fillId="0" borderId="18" xfId="1" applyNumberFormat="1" applyFont="1" applyBorder="1" applyAlignment="1">
      <alignment horizontal="center"/>
    </xf>
    <xf numFmtId="2" fontId="0" fillId="0" borderId="9" xfId="0" applyNumberFormat="1" applyBorder="1"/>
    <xf numFmtId="0" fontId="0" fillId="0" borderId="19" xfId="0" applyBorder="1"/>
    <xf numFmtId="0" fontId="0" fillId="0" borderId="20" xfId="0" applyBorder="1"/>
    <xf numFmtId="2" fontId="0" fillId="0" borderId="21" xfId="0" applyNumberFormat="1" applyBorder="1"/>
    <xf numFmtId="165" fontId="10" fillId="0" borderId="22" xfId="1" applyNumberFormat="1" applyBorder="1"/>
    <xf numFmtId="0" fontId="0" fillId="0" borderId="5" xfId="0" applyBorder="1"/>
    <xf numFmtId="165" fontId="5" fillId="0" borderId="6" xfId="0" applyNumberFormat="1" applyFont="1" applyBorder="1"/>
    <xf numFmtId="0" fontId="11" fillId="0" borderId="2" xfId="0" applyFont="1" applyBorder="1"/>
    <xf numFmtId="0" fontId="12" fillId="0" borderId="0" xfId="0" applyFont="1" applyAlignment="1">
      <alignment horizontal="left" wrapText="1"/>
    </xf>
    <xf numFmtId="0" fontId="12" fillId="0" borderId="2" xfId="0" applyFont="1" applyBorder="1" applyAlignment="1">
      <alignment horizontal="left" wrapText="1"/>
    </xf>
    <xf numFmtId="3" fontId="12" fillId="0" borderId="2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12" fillId="0" borderId="2" xfId="0" applyFont="1" applyBorder="1" applyAlignment="1">
      <alignment wrapText="1"/>
    </xf>
    <xf numFmtId="0" fontId="12" fillId="0" borderId="2" xfId="0" applyFont="1" applyBorder="1"/>
    <xf numFmtId="3" fontId="12" fillId="0" borderId="2" xfId="0" applyNumberFormat="1" applyFont="1" applyBorder="1"/>
    <xf numFmtId="0" fontId="11" fillId="0" borderId="2" xfId="0" applyFont="1" applyBorder="1" applyAlignment="1">
      <alignment horizontal="right"/>
    </xf>
    <xf numFmtId="3" fontId="11" fillId="0" borderId="2" xfId="0" applyNumberFormat="1" applyFont="1" applyBorder="1"/>
    <xf numFmtId="1" fontId="12" fillId="0" borderId="2" xfId="0" applyNumberFormat="1" applyFont="1" applyBorder="1"/>
    <xf numFmtId="2" fontId="12" fillId="0" borderId="2" xfId="0" applyNumberFormat="1" applyFont="1" applyBorder="1"/>
    <xf numFmtId="2" fontId="11" fillId="0" borderId="2" xfId="0" applyNumberFormat="1" applyFont="1" applyBorder="1" applyAlignment="1">
      <alignment horizontal="right"/>
    </xf>
    <xf numFmtId="1" fontId="11" fillId="0" borderId="2" xfId="0" applyNumberFormat="1" applyFont="1" applyBorder="1"/>
    <xf numFmtId="0" fontId="13" fillId="0" borderId="0" xfId="0" applyFont="1"/>
    <xf numFmtId="0" fontId="5" fillId="0" borderId="2" xfId="0" applyFont="1" applyBorder="1" applyAlignment="1">
      <alignment horizontal="center"/>
    </xf>
    <xf numFmtId="3" fontId="12" fillId="0" borderId="2" xfId="0" applyNumberFormat="1" applyFont="1" applyBorder="1" applyAlignment="1">
      <alignment horizontal="right"/>
    </xf>
    <xf numFmtId="3" fontId="0" fillId="0" borderId="2" xfId="0" applyNumberFormat="1" applyBorder="1"/>
    <xf numFmtId="3" fontId="5" fillId="0" borderId="2" xfId="0" applyNumberFormat="1" applyFont="1" applyBorder="1"/>
    <xf numFmtId="3" fontId="0" fillId="0" borderId="0" xfId="0" applyNumberFormat="1"/>
    <xf numFmtId="49" fontId="5" fillId="0" borderId="0" xfId="0" applyNumberFormat="1" applyFont="1"/>
    <xf numFmtId="49" fontId="0" fillId="0" borderId="0" xfId="0" applyNumberFormat="1"/>
    <xf numFmtId="16" fontId="0" fillId="0" borderId="0" xfId="0" applyNumberFormat="1"/>
    <xf numFmtId="6" fontId="5" fillId="0" borderId="0" xfId="0" applyNumberFormat="1" applyFont="1" applyAlignment="1">
      <alignment horizontal="right"/>
    </xf>
    <xf numFmtId="4" fontId="0" fillId="3" borderId="2" xfId="0" applyNumberFormat="1" applyFill="1" applyBorder="1" applyAlignment="1">
      <alignment horizontal="left"/>
    </xf>
    <xf numFmtId="0" fontId="5" fillId="0" borderId="2" xfId="0" applyFont="1" applyBorder="1" applyAlignment="1"/>
    <xf numFmtId="0" fontId="0" fillId="0" borderId="2" xfId="0" applyBorder="1" applyAlignment="1"/>
    <xf numFmtId="3" fontId="0" fillId="0" borderId="2" xfId="0" applyNumberFormat="1" applyBorder="1" applyAlignment="1"/>
    <xf numFmtId="0" fontId="0" fillId="0" borderId="0" xfId="0" applyAlignment="1"/>
    <xf numFmtId="6" fontId="0" fillId="0" borderId="0" xfId="0" applyNumberFormat="1" applyAlignment="1"/>
    <xf numFmtId="166" fontId="0" fillId="0" borderId="2" xfId="0" applyNumberFormat="1" applyBorder="1"/>
    <xf numFmtId="3" fontId="12" fillId="0" borderId="2" xfId="0" applyNumberFormat="1" applyFont="1" applyBorder="1" applyAlignment="1"/>
    <xf numFmtId="3" fontId="0" fillId="0" borderId="2" xfId="0" applyNumberFormat="1" applyBorder="1" applyAlignment="1">
      <alignment horizontal="right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" fontId="0" fillId="0" borderId="0" xfId="0" applyNumberFormat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/>
    <xf numFmtId="0" fontId="0" fillId="0" borderId="1" xfId="0" applyBorder="1" applyAlignment="1"/>
    <xf numFmtId="3" fontId="0" fillId="0" borderId="1" xfId="0" applyNumberFormat="1" applyBorder="1"/>
    <xf numFmtId="3" fontId="12" fillId="0" borderId="1" xfId="0" applyNumberFormat="1" applyFont="1" applyBorder="1"/>
    <xf numFmtId="3" fontId="0" fillId="0" borderId="1" xfId="0" applyNumberFormat="1" applyBorder="1" applyAlignment="1">
      <alignment horizontal="right"/>
    </xf>
    <xf numFmtId="0" fontId="5" fillId="5" borderId="2" xfId="0" applyFont="1" applyFill="1" applyBorder="1"/>
    <xf numFmtId="0" fontId="0" fillId="5" borderId="2" xfId="0" applyFill="1" applyBorder="1"/>
    <xf numFmtId="0" fontId="5" fillId="0" borderId="2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2" fontId="0" fillId="5" borderId="2" xfId="0" applyNumberFormat="1" applyFill="1" applyBorder="1"/>
    <xf numFmtId="2" fontId="0" fillId="5" borderId="2" xfId="0" applyNumberFormat="1" applyFill="1" applyBorder="1" applyAlignment="1">
      <alignment horizontal="right"/>
    </xf>
    <xf numFmtId="1" fontId="12" fillId="0" borderId="2" xfId="0" applyNumberFormat="1" applyFont="1" applyBorder="1" applyAlignment="1">
      <alignment horizontal="right" wrapText="1"/>
    </xf>
    <xf numFmtId="3" fontId="12" fillId="0" borderId="2" xfId="0" applyNumberFormat="1" applyFont="1" applyBorder="1" applyAlignment="1">
      <alignment wrapText="1"/>
    </xf>
    <xf numFmtId="0" fontId="9" fillId="0" borderId="0" xfId="0" applyFont="1"/>
    <xf numFmtId="0" fontId="16" fillId="0" borderId="0" xfId="0" applyFont="1" applyAlignment="1">
      <alignment horizontal="right"/>
    </xf>
    <xf numFmtId="0" fontId="16" fillId="0" borderId="2" xfId="0" applyFont="1" applyBorder="1"/>
    <xf numFmtId="3" fontId="11" fillId="0" borderId="2" xfId="0" applyNumberFormat="1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2" fontId="0" fillId="0" borderId="2" xfId="0" applyNumberFormat="1" applyBorder="1"/>
    <xf numFmtId="0" fontId="11" fillId="0" borderId="25" xfId="0" applyFont="1" applyFill="1" applyBorder="1"/>
    <xf numFmtId="0" fontId="17" fillId="0" borderId="0" xfId="0" applyFont="1"/>
    <xf numFmtId="0" fontId="17" fillId="0" borderId="0" xfId="0" applyFont="1" applyAlignment="1">
      <alignment horizontal="left"/>
    </xf>
    <xf numFmtId="6" fontId="17" fillId="0" borderId="0" xfId="0" applyNumberFormat="1" applyFont="1" applyAlignment="1">
      <alignment horizontal="left"/>
    </xf>
    <xf numFmtId="14" fontId="0" fillId="0" borderId="0" xfId="0" applyNumberFormat="1" applyAlignment="1"/>
    <xf numFmtId="0" fontId="5" fillId="0" borderId="0" xfId="0" applyFont="1" applyAlignmen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12" fillId="4" borderId="2" xfId="0" applyFont="1" applyFill="1" applyBorder="1"/>
    <xf numFmtId="20" fontId="0" fillId="0" borderId="0" xfId="0" applyNumberFormat="1"/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left" indent="1"/>
    </xf>
    <xf numFmtId="2" fontId="0" fillId="0" borderId="0" xfId="0" applyNumberFormat="1" applyAlignment="1">
      <alignment horizontal="left" indent="1"/>
    </xf>
    <xf numFmtId="2" fontId="0" fillId="0" borderId="0" xfId="0" applyNumberFormat="1" applyAlignment="1">
      <alignment horizontal="left" indent="2"/>
    </xf>
    <xf numFmtId="0" fontId="4" fillId="0" borderId="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1"/>
  <sheetViews>
    <sheetView tabSelected="1" topLeftCell="A55" zoomScale="124" zoomScaleNormal="124" workbookViewId="0">
      <selection activeCell="J56" sqref="J56"/>
    </sheetView>
  </sheetViews>
  <sheetFormatPr baseColWidth="10" defaultRowHeight="15" x14ac:dyDescent="0.25"/>
  <cols>
    <col min="1" max="1" width="5" bestFit="1" customWidth="1"/>
    <col min="2" max="2" width="22.7109375" customWidth="1"/>
    <col min="3" max="3" width="16.140625" customWidth="1"/>
    <col min="4" max="4" width="13.7109375" style="80" customWidth="1"/>
    <col min="5" max="5" width="11.85546875" style="4" bestFit="1" customWidth="1"/>
    <col min="6" max="6" width="10.5703125" style="80" bestFit="1" customWidth="1"/>
    <col min="8" max="8" width="12.7109375" customWidth="1"/>
  </cols>
  <sheetData>
    <row r="1" spans="1:10" ht="15.75" x14ac:dyDescent="0.25">
      <c r="A1" s="86" t="s">
        <v>164</v>
      </c>
    </row>
    <row r="2" spans="1:10" s="6" customFormat="1" ht="15.75" x14ac:dyDescent="0.25">
      <c r="A2" s="85"/>
      <c r="D2" s="80"/>
      <c r="E2" s="4"/>
      <c r="F2" s="80"/>
    </row>
    <row r="3" spans="1:10" ht="15.75" x14ac:dyDescent="0.25">
      <c r="A3" s="86" t="s">
        <v>172</v>
      </c>
    </row>
    <row r="4" spans="1:10" s="3" customFormat="1" x14ac:dyDescent="0.25">
      <c r="A4" s="18"/>
      <c r="B4" s="18"/>
      <c r="C4" s="19"/>
      <c r="D4" s="11" t="s">
        <v>107</v>
      </c>
      <c r="E4" s="11" t="s">
        <v>30</v>
      </c>
      <c r="F4" s="88" t="s">
        <v>107</v>
      </c>
      <c r="G4" s="18" t="s">
        <v>30</v>
      </c>
      <c r="H4" s="94" t="s">
        <v>170</v>
      </c>
    </row>
    <row r="5" spans="1:10" s="3" customFormat="1" x14ac:dyDescent="0.25">
      <c r="A5" s="123" t="s">
        <v>0</v>
      </c>
      <c r="B5" s="124"/>
      <c r="C5" s="125"/>
      <c r="D5" s="77">
        <v>2020</v>
      </c>
      <c r="E5" s="12" t="s">
        <v>166</v>
      </c>
      <c r="F5" s="89">
        <v>2021</v>
      </c>
      <c r="G5" s="18" t="s">
        <v>167</v>
      </c>
      <c r="H5" s="94">
        <v>2022</v>
      </c>
    </row>
    <row r="6" spans="1:10" x14ac:dyDescent="0.25">
      <c r="A6" s="2" t="s">
        <v>106</v>
      </c>
      <c r="B6" s="1" t="s">
        <v>1</v>
      </c>
      <c r="C6" s="17" t="s">
        <v>2</v>
      </c>
      <c r="D6" s="78" t="s">
        <v>38</v>
      </c>
      <c r="E6" s="13"/>
      <c r="F6" s="90" t="s">
        <v>38</v>
      </c>
      <c r="G6" s="8"/>
      <c r="H6" s="95"/>
    </row>
    <row r="7" spans="1:10" x14ac:dyDescent="0.25">
      <c r="A7" s="8">
        <v>3000</v>
      </c>
      <c r="B7" s="8" t="s">
        <v>6</v>
      </c>
      <c r="C7" s="16"/>
      <c r="D7" s="79">
        <v>410000</v>
      </c>
      <c r="E7" s="14">
        <v>392713.69</v>
      </c>
      <c r="F7" s="91">
        <v>410000</v>
      </c>
      <c r="G7" s="107">
        <v>435540.73</v>
      </c>
      <c r="H7" s="98">
        <v>440000</v>
      </c>
    </row>
    <row r="8" spans="1:10" x14ac:dyDescent="0.25">
      <c r="A8" s="8">
        <v>3030</v>
      </c>
      <c r="B8" s="8" t="s">
        <v>36</v>
      </c>
      <c r="C8" s="16" t="s">
        <v>69</v>
      </c>
      <c r="D8" s="79">
        <v>20000</v>
      </c>
      <c r="E8" s="14">
        <v>20000</v>
      </c>
      <c r="F8" s="91">
        <v>20000</v>
      </c>
      <c r="G8" s="107">
        <v>15000</v>
      </c>
      <c r="H8" s="98">
        <v>22400</v>
      </c>
    </row>
    <row r="9" spans="1:10" x14ac:dyDescent="0.25">
      <c r="A9" s="8">
        <v>3040</v>
      </c>
      <c r="B9" s="8" t="s">
        <v>7</v>
      </c>
      <c r="C9" s="16"/>
      <c r="D9" s="79">
        <v>137000</v>
      </c>
      <c r="E9" s="14">
        <v>152197.6</v>
      </c>
      <c r="F9" s="92">
        <v>160000</v>
      </c>
      <c r="G9" s="107">
        <v>57580</v>
      </c>
      <c r="H9" s="98">
        <v>100000</v>
      </c>
    </row>
    <row r="10" spans="1:10" s="6" customFormat="1" x14ac:dyDescent="0.25">
      <c r="A10" s="8">
        <v>3045</v>
      </c>
      <c r="B10" s="8" t="s">
        <v>95</v>
      </c>
      <c r="C10" s="16"/>
      <c r="D10" s="79">
        <v>7000</v>
      </c>
      <c r="E10" s="14">
        <v>6288.97</v>
      </c>
      <c r="F10" s="91">
        <v>7000</v>
      </c>
      <c r="G10" s="107">
        <v>2700</v>
      </c>
      <c r="H10" s="98">
        <v>5000</v>
      </c>
    </row>
    <row r="11" spans="1:10" x14ac:dyDescent="0.25">
      <c r="A11" s="8">
        <v>3051</v>
      </c>
      <c r="B11" s="8" t="s">
        <v>8</v>
      </c>
      <c r="C11" s="16"/>
      <c r="D11" s="79">
        <v>101885</v>
      </c>
      <c r="E11" s="14">
        <v>101885</v>
      </c>
      <c r="F11" s="91">
        <v>101885</v>
      </c>
      <c r="G11" s="107">
        <v>102090</v>
      </c>
      <c r="H11" s="98">
        <v>102090</v>
      </c>
    </row>
    <row r="12" spans="1:10" x14ac:dyDescent="0.25">
      <c r="A12" s="8">
        <v>3060</v>
      </c>
      <c r="B12" s="8" t="s">
        <v>9</v>
      </c>
      <c r="C12" s="16" t="s">
        <v>41</v>
      </c>
      <c r="D12" s="79">
        <v>30000</v>
      </c>
      <c r="E12" s="14">
        <v>37700</v>
      </c>
      <c r="F12" s="91">
        <v>44300</v>
      </c>
      <c r="G12" s="107">
        <v>41100</v>
      </c>
      <c r="H12" s="98">
        <v>40000</v>
      </c>
    </row>
    <row r="13" spans="1:10" x14ac:dyDescent="0.25">
      <c r="A13" s="8">
        <v>3090</v>
      </c>
      <c r="B13" s="8" t="s">
        <v>10</v>
      </c>
      <c r="C13" s="16"/>
      <c r="D13" s="79">
        <v>170000</v>
      </c>
      <c r="E13" s="14">
        <v>52902</v>
      </c>
      <c r="F13" s="91">
        <v>127900</v>
      </c>
      <c r="G13" s="107">
        <v>109205</v>
      </c>
      <c r="H13" s="98">
        <v>100000</v>
      </c>
    </row>
    <row r="14" spans="1:10" x14ac:dyDescent="0.25">
      <c r="A14" s="8">
        <v>3091</v>
      </c>
      <c r="B14" s="8" t="s">
        <v>11</v>
      </c>
      <c r="C14" s="16" t="s">
        <v>155</v>
      </c>
      <c r="D14" s="79"/>
      <c r="E14" s="14" t="s">
        <v>38</v>
      </c>
      <c r="F14" s="91"/>
      <c r="G14" s="107"/>
      <c r="H14" s="99"/>
      <c r="I14" s="4"/>
      <c r="J14" s="4"/>
    </row>
    <row r="15" spans="1:10" s="6" customFormat="1" x14ac:dyDescent="0.25">
      <c r="A15" s="8">
        <v>3092</v>
      </c>
      <c r="B15" s="8" t="s">
        <v>11</v>
      </c>
      <c r="C15" s="16" t="s">
        <v>148</v>
      </c>
      <c r="D15" s="79">
        <v>282200</v>
      </c>
      <c r="E15" s="14">
        <v>82200</v>
      </c>
      <c r="F15" s="91">
        <v>84250</v>
      </c>
      <c r="G15" s="107"/>
      <c r="H15" s="99">
        <v>155000</v>
      </c>
      <c r="I15" s="4"/>
      <c r="J15" s="22"/>
    </row>
    <row r="16" spans="1:10" s="6" customFormat="1" x14ac:dyDescent="0.25">
      <c r="A16" s="8">
        <v>3093</v>
      </c>
      <c r="B16" s="8" t="s">
        <v>11</v>
      </c>
      <c r="C16" s="16" t="s">
        <v>149</v>
      </c>
      <c r="D16" s="79">
        <v>135000</v>
      </c>
      <c r="E16" s="14">
        <v>128294</v>
      </c>
      <c r="F16" s="92">
        <v>130000</v>
      </c>
      <c r="G16" s="107">
        <v>137811</v>
      </c>
      <c r="H16" s="99">
        <v>130000</v>
      </c>
      <c r="I16" s="4"/>
      <c r="J16" s="22"/>
    </row>
    <row r="17" spans="1:10" s="6" customFormat="1" x14ac:dyDescent="0.25">
      <c r="A17" s="8">
        <v>3094</v>
      </c>
      <c r="B17" s="8" t="s">
        <v>11</v>
      </c>
      <c r="C17" s="16" t="s">
        <v>152</v>
      </c>
      <c r="D17" s="79">
        <v>410000</v>
      </c>
      <c r="E17" s="14"/>
      <c r="F17" s="92">
        <v>415000</v>
      </c>
      <c r="G17" s="107">
        <v>-60000</v>
      </c>
      <c r="H17" s="99">
        <v>455000</v>
      </c>
      <c r="I17" s="4"/>
      <c r="J17" s="22"/>
    </row>
    <row r="18" spans="1:10" s="6" customFormat="1" x14ac:dyDescent="0.25">
      <c r="A18" s="8">
        <v>3095</v>
      </c>
      <c r="B18" s="8" t="s">
        <v>153</v>
      </c>
      <c r="C18" s="76" t="s">
        <v>154</v>
      </c>
      <c r="D18" s="79">
        <v>134000</v>
      </c>
      <c r="E18" s="14">
        <v>89630</v>
      </c>
      <c r="F18" s="91">
        <v>174750</v>
      </c>
      <c r="G18" s="107"/>
      <c r="H18" s="99">
        <v>276500</v>
      </c>
      <c r="I18" s="4"/>
      <c r="J18" s="22"/>
    </row>
    <row r="19" spans="1:10" s="6" customFormat="1" x14ac:dyDescent="0.25">
      <c r="A19" s="8">
        <v>3096</v>
      </c>
      <c r="B19" s="8" t="s">
        <v>150</v>
      </c>
      <c r="C19" s="16" t="s">
        <v>151</v>
      </c>
      <c r="D19" s="79">
        <v>200000</v>
      </c>
      <c r="E19" s="14">
        <v>200000</v>
      </c>
      <c r="F19" s="91" t="s">
        <v>38</v>
      </c>
      <c r="G19" s="107"/>
      <c r="H19" s="99">
        <v>225000</v>
      </c>
      <c r="I19" s="4"/>
      <c r="J19" s="22"/>
    </row>
    <row r="20" spans="1:10" x14ac:dyDescent="0.25">
      <c r="A20" s="8">
        <v>3401</v>
      </c>
      <c r="B20" s="8" t="s">
        <v>91</v>
      </c>
      <c r="C20" s="16" t="s">
        <v>59</v>
      </c>
      <c r="D20" s="79">
        <v>115000</v>
      </c>
      <c r="E20" s="14">
        <v>113677</v>
      </c>
      <c r="F20" s="91">
        <v>115000</v>
      </c>
      <c r="G20" s="107">
        <v>116770</v>
      </c>
      <c r="H20" s="99">
        <v>115000</v>
      </c>
      <c r="I20" s="4"/>
      <c r="J20" s="22"/>
    </row>
    <row r="21" spans="1:10" x14ac:dyDescent="0.25">
      <c r="A21" s="8">
        <v>3404</v>
      </c>
      <c r="B21" s="8" t="s">
        <v>12</v>
      </c>
      <c r="C21" s="16" t="s">
        <v>156</v>
      </c>
      <c r="D21" s="79">
        <v>180000</v>
      </c>
      <c r="E21" s="14" t="s">
        <v>38</v>
      </c>
      <c r="F21" s="92">
        <v>180000</v>
      </c>
      <c r="G21" s="107">
        <v>20000</v>
      </c>
      <c r="H21" s="99">
        <v>180000</v>
      </c>
      <c r="I21" s="4"/>
      <c r="J21" s="22"/>
    </row>
    <row r="22" spans="1:10" s="6" customFormat="1" x14ac:dyDescent="0.25">
      <c r="A22" s="8" t="s">
        <v>108</v>
      </c>
      <c r="B22" s="8"/>
      <c r="C22" s="16" t="s">
        <v>165</v>
      </c>
      <c r="D22" s="79"/>
      <c r="E22" s="14">
        <v>127450</v>
      </c>
      <c r="F22" s="91"/>
      <c r="G22" s="107">
        <v>110850</v>
      </c>
      <c r="H22" s="99"/>
      <c r="I22" s="4"/>
      <c r="J22" s="22"/>
    </row>
    <row r="23" spans="1:10" x14ac:dyDescent="0.25">
      <c r="A23" s="8">
        <v>3406</v>
      </c>
      <c r="B23" s="8" t="s">
        <v>52</v>
      </c>
      <c r="C23" s="16"/>
      <c r="D23" s="78"/>
      <c r="E23" s="14"/>
      <c r="F23" s="16"/>
      <c r="G23" s="107">
        <v>0</v>
      </c>
      <c r="H23" s="99">
        <v>70000</v>
      </c>
      <c r="I23" s="4"/>
      <c r="J23" s="22"/>
    </row>
    <row r="24" spans="1:10" x14ac:dyDescent="0.25">
      <c r="A24" s="8">
        <v>3407</v>
      </c>
      <c r="B24" s="8" t="s">
        <v>51</v>
      </c>
      <c r="C24" s="16"/>
      <c r="D24" s="79">
        <v>26000</v>
      </c>
      <c r="E24" s="14">
        <v>21000</v>
      </c>
      <c r="F24" s="91">
        <v>17500</v>
      </c>
      <c r="G24" s="107">
        <v>0</v>
      </c>
      <c r="H24" s="99">
        <v>78500</v>
      </c>
      <c r="J24" s="75"/>
    </row>
    <row r="25" spans="1:10" x14ac:dyDescent="0.25">
      <c r="A25" s="8">
        <v>3408</v>
      </c>
      <c r="B25" s="8" t="s">
        <v>53</v>
      </c>
      <c r="C25" s="16"/>
      <c r="D25" s="79"/>
      <c r="E25" s="14"/>
      <c r="F25" s="91">
        <v>9000</v>
      </c>
      <c r="G25" s="107">
        <v>0</v>
      </c>
      <c r="H25" s="99">
        <v>9000</v>
      </c>
    </row>
    <row r="26" spans="1:10" x14ac:dyDescent="0.25">
      <c r="A26" s="8">
        <v>3409</v>
      </c>
      <c r="B26" s="8" t="s">
        <v>56</v>
      </c>
      <c r="C26" s="16" t="s">
        <v>58</v>
      </c>
      <c r="D26" s="79">
        <v>20100</v>
      </c>
      <c r="E26" s="14" t="s">
        <v>38</v>
      </c>
      <c r="F26" s="91">
        <v>18500</v>
      </c>
      <c r="G26" s="107">
        <v>0</v>
      </c>
      <c r="H26" s="99">
        <v>18500</v>
      </c>
    </row>
    <row r="27" spans="1:10" x14ac:dyDescent="0.25">
      <c r="A27" s="8">
        <v>3410</v>
      </c>
      <c r="B27" s="8" t="s">
        <v>54</v>
      </c>
      <c r="C27" s="16" t="s">
        <v>58</v>
      </c>
      <c r="D27" s="79">
        <v>98000</v>
      </c>
      <c r="E27" s="14">
        <v>22000</v>
      </c>
      <c r="F27" s="91">
        <v>107000</v>
      </c>
      <c r="G27" s="107">
        <v>28366.79</v>
      </c>
      <c r="H27" s="99">
        <v>107000</v>
      </c>
    </row>
    <row r="28" spans="1:10" s="6" customFormat="1" x14ac:dyDescent="0.25">
      <c r="A28" s="8">
        <v>3411</v>
      </c>
      <c r="B28" s="8" t="s">
        <v>110</v>
      </c>
      <c r="C28" s="16" t="s">
        <v>58</v>
      </c>
      <c r="D28" s="79">
        <v>86000</v>
      </c>
      <c r="E28" s="14">
        <v>51060</v>
      </c>
      <c r="F28" s="91">
        <v>61500</v>
      </c>
      <c r="G28" s="107">
        <v>48100</v>
      </c>
      <c r="H28" s="99">
        <v>61500</v>
      </c>
    </row>
    <row r="29" spans="1:10" s="6" customFormat="1" x14ac:dyDescent="0.25">
      <c r="A29" s="8">
        <v>3700</v>
      </c>
      <c r="B29" s="8" t="s">
        <v>168</v>
      </c>
      <c r="C29" s="16" t="s">
        <v>169</v>
      </c>
      <c r="D29" s="79"/>
      <c r="E29" s="14"/>
      <c r="F29" s="91"/>
      <c r="G29" s="107">
        <v>615.66</v>
      </c>
      <c r="H29" s="98"/>
    </row>
    <row r="30" spans="1:10" s="6" customFormat="1" x14ac:dyDescent="0.25">
      <c r="A30" s="8">
        <v>3501</v>
      </c>
      <c r="B30" s="8" t="s">
        <v>109</v>
      </c>
      <c r="C30" s="16"/>
      <c r="D30" s="78"/>
      <c r="E30" s="14"/>
      <c r="F30" s="16"/>
      <c r="G30" s="107"/>
      <c r="H30" s="98"/>
    </row>
    <row r="31" spans="1:10" x14ac:dyDescent="0.25">
      <c r="A31" s="8">
        <v>3703</v>
      </c>
      <c r="B31" s="8" t="s">
        <v>13</v>
      </c>
      <c r="C31" s="16" t="s">
        <v>50</v>
      </c>
      <c r="D31" s="79">
        <v>5000</v>
      </c>
      <c r="E31" s="14">
        <v>3900</v>
      </c>
      <c r="F31" s="91">
        <v>5000</v>
      </c>
      <c r="G31" s="107">
        <v>4650</v>
      </c>
      <c r="H31" s="99">
        <v>1500</v>
      </c>
    </row>
    <row r="32" spans="1:10" s="5" customFormat="1" x14ac:dyDescent="0.25">
      <c r="A32" s="8">
        <v>3705</v>
      </c>
      <c r="B32" s="8" t="s">
        <v>157</v>
      </c>
      <c r="C32" s="16" t="s">
        <v>90</v>
      </c>
      <c r="D32" s="83">
        <v>58200</v>
      </c>
      <c r="E32" s="14">
        <v>55714</v>
      </c>
      <c r="F32" s="92" t="s">
        <v>38</v>
      </c>
      <c r="G32" s="107">
        <v>39498</v>
      </c>
      <c r="H32" s="98">
        <v>45000</v>
      </c>
    </row>
    <row r="33" spans="1:8" x14ac:dyDescent="0.25">
      <c r="A33" s="8">
        <v>3900</v>
      </c>
      <c r="B33" s="8" t="s">
        <v>14</v>
      </c>
      <c r="C33" s="16"/>
      <c r="D33" s="79">
        <v>15000</v>
      </c>
      <c r="E33" s="14">
        <v>5849</v>
      </c>
      <c r="F33" s="92">
        <v>18000</v>
      </c>
      <c r="G33" s="107">
        <v>2297</v>
      </c>
      <c r="H33" s="98">
        <v>18000</v>
      </c>
    </row>
    <row r="34" spans="1:8" x14ac:dyDescent="0.25">
      <c r="A34" s="8"/>
      <c r="B34" s="8"/>
      <c r="C34" s="16"/>
      <c r="D34" s="78"/>
      <c r="E34" s="14"/>
      <c r="F34" s="16"/>
      <c r="G34" s="8"/>
      <c r="H34" s="98"/>
    </row>
    <row r="35" spans="1:8" x14ac:dyDescent="0.25">
      <c r="A35" s="8"/>
      <c r="B35" s="8"/>
      <c r="C35" s="16"/>
      <c r="D35" s="78"/>
      <c r="E35" s="14"/>
      <c r="F35" s="16"/>
      <c r="G35" s="107"/>
      <c r="H35" s="98"/>
    </row>
    <row r="36" spans="1:8" x14ac:dyDescent="0.25">
      <c r="A36" s="8"/>
      <c r="B36" s="8"/>
      <c r="C36" s="16"/>
      <c r="D36" s="78"/>
      <c r="E36" s="14"/>
      <c r="F36" s="16"/>
      <c r="G36" s="8"/>
      <c r="H36" s="98"/>
    </row>
    <row r="37" spans="1:8" x14ac:dyDescent="0.25">
      <c r="A37" s="8"/>
      <c r="B37" s="8"/>
      <c r="C37" s="16"/>
      <c r="D37" s="78"/>
      <c r="E37" s="14"/>
      <c r="F37" s="16"/>
      <c r="G37" s="8"/>
      <c r="H37" s="98"/>
    </row>
    <row r="38" spans="1:8" x14ac:dyDescent="0.25">
      <c r="A38" s="8"/>
      <c r="B38" s="8"/>
      <c r="C38" s="16"/>
      <c r="D38" s="78"/>
      <c r="E38" s="14"/>
      <c r="F38" s="16"/>
      <c r="G38" s="8"/>
      <c r="H38" s="98"/>
    </row>
    <row r="39" spans="1:8" x14ac:dyDescent="0.25">
      <c r="A39" s="8">
        <v>8040</v>
      </c>
      <c r="B39" s="8" t="s">
        <v>15</v>
      </c>
      <c r="C39" s="16"/>
      <c r="D39" s="79">
        <v>5000</v>
      </c>
      <c r="E39" s="14" t="s">
        <v>38</v>
      </c>
      <c r="F39" s="16">
        <v>6000</v>
      </c>
      <c r="G39" s="8">
        <v>1380</v>
      </c>
      <c r="H39" s="98"/>
    </row>
    <row r="40" spans="1:8" x14ac:dyDescent="0.25">
      <c r="A40" s="6"/>
      <c r="B40" s="6"/>
      <c r="C40" s="3" t="s">
        <v>5</v>
      </c>
      <c r="D40" s="79">
        <f>SUM(D7:D39)</f>
        <v>2645385</v>
      </c>
      <c r="E40" s="14">
        <f>SUM(E7:E39)</f>
        <v>1664461.26</v>
      </c>
      <c r="F40" s="91">
        <f>SUM(F7:F39)</f>
        <v>2212585</v>
      </c>
      <c r="G40" s="107">
        <f>SUM(G7:G39)</f>
        <v>1213554.18</v>
      </c>
      <c r="H40" s="98">
        <f>SUM(H7:H39)</f>
        <v>2754990</v>
      </c>
    </row>
    <row r="41" spans="1:8" x14ac:dyDescent="0.25">
      <c r="A41" s="6"/>
      <c r="B41" s="6"/>
      <c r="C41" s="6"/>
      <c r="D41" s="78"/>
      <c r="E41" s="15"/>
      <c r="F41" s="90"/>
      <c r="G41" s="8"/>
      <c r="H41" s="95"/>
    </row>
    <row r="42" spans="1:8" x14ac:dyDescent="0.25">
      <c r="A42" s="6"/>
      <c r="B42" s="6"/>
      <c r="C42" s="6"/>
      <c r="D42" s="78"/>
      <c r="E42" s="15"/>
      <c r="F42" s="88"/>
    </row>
    <row r="43" spans="1:8" x14ac:dyDescent="0.25">
      <c r="A43" s="8"/>
      <c r="B43" s="8"/>
      <c r="C43" s="16"/>
      <c r="D43" s="11" t="s">
        <v>107</v>
      </c>
      <c r="E43" s="11" t="s">
        <v>30</v>
      </c>
      <c r="F43" s="89" t="s">
        <v>107</v>
      </c>
      <c r="G43" s="96" t="s">
        <v>111</v>
      </c>
      <c r="H43" s="97" t="s">
        <v>170</v>
      </c>
    </row>
    <row r="44" spans="1:8" x14ac:dyDescent="0.25">
      <c r="A44" s="126" t="s">
        <v>3</v>
      </c>
      <c r="B44" s="127"/>
      <c r="C44" s="128"/>
      <c r="D44" s="77">
        <v>2020</v>
      </c>
      <c r="E44" s="12" t="s">
        <v>166</v>
      </c>
      <c r="F44" s="90">
        <v>2021</v>
      </c>
      <c r="G44" s="7">
        <v>44561</v>
      </c>
      <c r="H44" s="95">
        <v>2022</v>
      </c>
    </row>
    <row r="45" spans="1:8" x14ac:dyDescent="0.25">
      <c r="A45" s="2" t="s">
        <v>106</v>
      </c>
      <c r="B45" s="1" t="s">
        <v>1</v>
      </c>
      <c r="C45" s="17" t="s">
        <v>2</v>
      </c>
      <c r="D45" s="78"/>
      <c r="E45" s="13"/>
    </row>
    <row r="46" spans="1:8" x14ac:dyDescent="0.25">
      <c r="A46" s="8">
        <v>5000</v>
      </c>
      <c r="B46" s="8" t="s">
        <v>37</v>
      </c>
      <c r="C46" s="16"/>
      <c r="D46" s="79">
        <v>565000</v>
      </c>
      <c r="E46" s="14">
        <v>562141.1</v>
      </c>
      <c r="F46" s="91">
        <v>580000</v>
      </c>
      <c r="G46" s="8">
        <v>538168.65</v>
      </c>
      <c r="H46" s="98">
        <v>550000</v>
      </c>
    </row>
    <row r="47" spans="1:8" x14ac:dyDescent="0.25">
      <c r="A47" s="8">
        <v>5001</v>
      </c>
      <c r="B47" s="8" t="s">
        <v>55</v>
      </c>
      <c r="C47" s="16"/>
      <c r="D47" s="79">
        <v>80000</v>
      </c>
      <c r="E47" s="14">
        <v>68736.86</v>
      </c>
      <c r="F47" s="91">
        <v>80000</v>
      </c>
      <c r="G47" s="8">
        <v>72495.97</v>
      </c>
      <c r="H47" s="98">
        <v>15000</v>
      </c>
    </row>
    <row r="48" spans="1:8" x14ac:dyDescent="0.25">
      <c r="A48" s="8">
        <v>5002</v>
      </c>
      <c r="B48" s="8" t="s">
        <v>49</v>
      </c>
      <c r="C48" s="16"/>
      <c r="D48" s="79">
        <v>60000</v>
      </c>
      <c r="E48" s="14">
        <v>42830.559999999998</v>
      </c>
      <c r="F48" s="92">
        <v>45000</v>
      </c>
      <c r="G48" s="8">
        <v>19423.02</v>
      </c>
      <c r="H48" s="98">
        <v>45000</v>
      </c>
    </row>
    <row r="49" spans="1:8" x14ac:dyDescent="0.25">
      <c r="A49" s="8">
        <v>5003</v>
      </c>
      <c r="B49" s="8" t="s">
        <v>48</v>
      </c>
      <c r="C49" s="16"/>
      <c r="D49" s="79">
        <v>25000</v>
      </c>
      <c r="E49" s="14">
        <v>3875.81</v>
      </c>
      <c r="F49" s="91">
        <v>20000</v>
      </c>
      <c r="G49" s="8">
        <v>10517.65</v>
      </c>
      <c r="H49" s="98">
        <v>40000</v>
      </c>
    </row>
    <row r="50" spans="1:8" x14ac:dyDescent="0.25">
      <c r="A50" s="8">
        <v>6010</v>
      </c>
      <c r="B50" s="8" t="s">
        <v>16</v>
      </c>
      <c r="C50" s="16" t="s">
        <v>173</v>
      </c>
      <c r="D50" s="79">
        <v>70000</v>
      </c>
      <c r="E50" s="14">
        <v>62936.9</v>
      </c>
      <c r="F50" s="91">
        <v>70000</v>
      </c>
      <c r="G50" s="8">
        <v>71591.179999999993</v>
      </c>
      <c r="H50" s="98">
        <v>70000</v>
      </c>
    </row>
    <row r="51" spans="1:8" x14ac:dyDescent="0.25">
      <c r="A51" s="8">
        <v>6030</v>
      </c>
      <c r="B51" s="8" t="s">
        <v>40</v>
      </c>
      <c r="C51" s="16"/>
      <c r="D51" s="79">
        <v>7000</v>
      </c>
      <c r="E51" s="14">
        <v>4889.4799999999996</v>
      </c>
      <c r="F51" s="91">
        <v>5000</v>
      </c>
      <c r="G51" s="8">
        <v>5844.08</v>
      </c>
      <c r="H51" s="98">
        <v>6500</v>
      </c>
    </row>
    <row r="52" spans="1:8" x14ac:dyDescent="0.25">
      <c r="A52" s="8">
        <v>6040</v>
      </c>
      <c r="B52" s="8" t="s">
        <v>17</v>
      </c>
      <c r="C52" s="16"/>
      <c r="D52" s="79">
        <v>4500</v>
      </c>
      <c r="E52" s="14">
        <v>3356.8</v>
      </c>
      <c r="F52" s="91">
        <v>4000</v>
      </c>
      <c r="G52" s="8">
        <v>5896.3</v>
      </c>
      <c r="H52" s="98">
        <v>6000</v>
      </c>
    </row>
    <row r="53" spans="1:8" x14ac:dyDescent="0.25">
      <c r="A53" s="8">
        <v>6050</v>
      </c>
      <c r="B53" s="8" t="s">
        <v>18</v>
      </c>
      <c r="C53" s="16"/>
      <c r="D53" s="79">
        <v>15000</v>
      </c>
      <c r="E53" s="14">
        <v>6578.8</v>
      </c>
      <c r="F53" s="91">
        <v>10000</v>
      </c>
      <c r="G53" s="8">
        <v>27477.7</v>
      </c>
      <c r="H53" s="98">
        <v>30000</v>
      </c>
    </row>
    <row r="54" spans="1:8" x14ac:dyDescent="0.25">
      <c r="A54" s="8">
        <v>6130</v>
      </c>
      <c r="B54" s="8" t="s">
        <v>19</v>
      </c>
      <c r="C54" s="16"/>
      <c r="D54" s="79">
        <v>75000</v>
      </c>
      <c r="E54" s="14">
        <v>22894.19</v>
      </c>
      <c r="F54" s="91">
        <v>35000</v>
      </c>
      <c r="G54" s="8">
        <v>37168</v>
      </c>
      <c r="H54" s="98">
        <v>70000</v>
      </c>
    </row>
    <row r="55" spans="1:8" x14ac:dyDescent="0.25">
      <c r="A55" s="8">
        <v>6131</v>
      </c>
      <c r="B55" s="8" t="s">
        <v>51</v>
      </c>
      <c r="C55" s="16"/>
      <c r="D55" s="79">
        <v>26000</v>
      </c>
      <c r="E55" s="14">
        <v>5957.6</v>
      </c>
      <c r="F55" s="91">
        <v>16000</v>
      </c>
      <c r="G55" s="8">
        <v>0</v>
      </c>
      <c r="H55" s="98">
        <v>77000</v>
      </c>
    </row>
    <row r="56" spans="1:8" x14ac:dyDescent="0.25">
      <c r="A56" s="8">
        <v>6132</v>
      </c>
      <c r="B56" s="8" t="s">
        <v>52</v>
      </c>
      <c r="C56" s="16"/>
      <c r="D56" s="83">
        <v>5000</v>
      </c>
      <c r="E56" s="14"/>
      <c r="F56" s="92">
        <v>60000</v>
      </c>
      <c r="G56" s="8">
        <v>0</v>
      </c>
      <c r="H56" s="98">
        <v>70000</v>
      </c>
    </row>
    <row r="57" spans="1:8" x14ac:dyDescent="0.25">
      <c r="A57" s="8">
        <v>6133</v>
      </c>
      <c r="B57" s="8" t="s">
        <v>53</v>
      </c>
      <c r="C57" s="16"/>
      <c r="D57" s="79">
        <v>8000</v>
      </c>
      <c r="E57" s="14" t="s">
        <v>38</v>
      </c>
      <c r="F57" s="91">
        <v>14100</v>
      </c>
      <c r="G57" s="8">
        <v>0</v>
      </c>
      <c r="H57" s="98">
        <v>20000</v>
      </c>
    </row>
    <row r="58" spans="1:8" x14ac:dyDescent="0.25">
      <c r="A58" s="8">
        <v>6134</v>
      </c>
      <c r="B58" s="8" t="s">
        <v>54</v>
      </c>
      <c r="C58" s="16"/>
      <c r="D58" s="79">
        <v>98000</v>
      </c>
      <c r="E58" s="14">
        <v>30951.27</v>
      </c>
      <c r="F58" s="91">
        <v>112000</v>
      </c>
      <c r="G58" s="8">
        <v>60531.1</v>
      </c>
      <c r="H58" s="98">
        <v>112000</v>
      </c>
    </row>
    <row r="59" spans="1:8" x14ac:dyDescent="0.25">
      <c r="A59" s="8">
        <v>6136</v>
      </c>
      <c r="B59" s="8" t="s">
        <v>56</v>
      </c>
      <c r="C59" s="8"/>
      <c r="D59" s="79">
        <v>28100</v>
      </c>
      <c r="E59" s="14" t="s">
        <v>38</v>
      </c>
      <c r="F59" s="91"/>
      <c r="G59" s="8">
        <v>0</v>
      </c>
      <c r="H59" s="98">
        <v>22500</v>
      </c>
    </row>
    <row r="60" spans="1:8" s="6" customFormat="1" x14ac:dyDescent="0.25">
      <c r="A60" s="8">
        <v>6137</v>
      </c>
      <c r="B60" s="8" t="s">
        <v>110</v>
      </c>
      <c r="C60" s="8"/>
      <c r="D60" s="79">
        <v>52000</v>
      </c>
      <c r="E60" s="14">
        <v>31630.2</v>
      </c>
      <c r="F60" s="91">
        <v>38500</v>
      </c>
      <c r="G60" s="8">
        <v>27253.75</v>
      </c>
      <c r="H60" s="98">
        <v>41000</v>
      </c>
    </row>
    <row r="61" spans="1:8" x14ac:dyDescent="0.25">
      <c r="A61" s="8">
        <v>6155</v>
      </c>
      <c r="B61" s="8" t="s">
        <v>45</v>
      </c>
      <c r="C61" s="16"/>
      <c r="D61" s="79">
        <v>10000</v>
      </c>
      <c r="E61" s="14" t="s">
        <v>38</v>
      </c>
      <c r="F61" s="91">
        <v>41000</v>
      </c>
      <c r="G61" s="8">
        <v>66197.490000000005</v>
      </c>
      <c r="H61" s="98">
        <v>180000</v>
      </c>
    </row>
    <row r="62" spans="1:8" x14ac:dyDescent="0.25">
      <c r="A62" s="8">
        <v>6164</v>
      </c>
      <c r="B62" s="8" t="s">
        <v>12</v>
      </c>
      <c r="C62" s="16"/>
      <c r="D62" s="79">
        <v>180000</v>
      </c>
      <c r="E62" s="14" t="s">
        <v>38</v>
      </c>
      <c r="F62" s="6"/>
      <c r="G62" s="8"/>
      <c r="H62" s="98">
        <v>180000</v>
      </c>
    </row>
    <row r="63" spans="1:8" x14ac:dyDescent="0.25">
      <c r="A63" s="8">
        <v>6167</v>
      </c>
      <c r="B63" s="8" t="s">
        <v>8</v>
      </c>
      <c r="C63" s="16" t="s">
        <v>57</v>
      </c>
      <c r="D63" s="79">
        <v>40700</v>
      </c>
      <c r="E63" s="14">
        <v>30000</v>
      </c>
      <c r="F63" s="92">
        <v>35000</v>
      </c>
      <c r="G63" s="8">
        <v>30000</v>
      </c>
      <c r="H63" s="98">
        <v>35000</v>
      </c>
    </row>
    <row r="64" spans="1:8" x14ac:dyDescent="0.25">
      <c r="A64" s="8">
        <v>6169</v>
      </c>
      <c r="B64" s="8" t="s">
        <v>35</v>
      </c>
      <c r="C64" s="8" t="s">
        <v>161</v>
      </c>
      <c r="D64" s="83">
        <v>30000</v>
      </c>
      <c r="E64" s="14" t="s">
        <v>38</v>
      </c>
      <c r="F64" s="91">
        <v>180000</v>
      </c>
      <c r="G64" s="8">
        <v>4910</v>
      </c>
      <c r="H64" s="98">
        <v>40000</v>
      </c>
    </row>
    <row r="65" spans="1:8" s="6" customFormat="1" x14ac:dyDescent="0.25">
      <c r="A65" s="8">
        <v>6170</v>
      </c>
      <c r="B65" s="8" t="s">
        <v>162</v>
      </c>
      <c r="C65" s="8"/>
      <c r="D65" s="83">
        <v>120000</v>
      </c>
      <c r="E65" s="14">
        <v>90000</v>
      </c>
      <c r="F65" s="91">
        <v>30000</v>
      </c>
      <c r="G65" s="8"/>
      <c r="H65" s="98">
        <v>30000</v>
      </c>
    </row>
    <row r="66" spans="1:8" x14ac:dyDescent="0.25">
      <c r="A66" s="8">
        <v>6173</v>
      </c>
      <c r="B66" s="8" t="s">
        <v>20</v>
      </c>
      <c r="C66" s="8" t="s">
        <v>92</v>
      </c>
      <c r="D66" s="79">
        <v>80000</v>
      </c>
      <c r="E66" s="14">
        <v>48232.7</v>
      </c>
      <c r="F66" s="92">
        <v>20000</v>
      </c>
      <c r="G66" s="8"/>
      <c r="H66" s="98">
        <v>50000</v>
      </c>
    </row>
    <row r="67" spans="1:8" x14ac:dyDescent="0.25">
      <c r="A67" s="8">
        <v>6175</v>
      </c>
      <c r="B67" s="8" t="s">
        <v>21</v>
      </c>
      <c r="C67" s="8" t="s">
        <v>158</v>
      </c>
      <c r="D67" s="79">
        <v>115000</v>
      </c>
      <c r="E67" s="14">
        <v>185363.5</v>
      </c>
      <c r="F67" s="92">
        <v>75000</v>
      </c>
      <c r="G67" s="8">
        <v>60795.5</v>
      </c>
      <c r="H67" s="98">
        <v>75000</v>
      </c>
    </row>
    <row r="68" spans="1:8" s="5" customFormat="1" x14ac:dyDescent="0.25">
      <c r="A68" s="8">
        <v>6176</v>
      </c>
      <c r="B68" s="8" t="s">
        <v>157</v>
      </c>
      <c r="C68" s="16"/>
      <c r="D68" s="83">
        <v>25000</v>
      </c>
      <c r="E68" s="14">
        <v>32955.199999999997</v>
      </c>
      <c r="F68" s="91">
        <v>100000</v>
      </c>
      <c r="G68" s="8">
        <v>20553.7</v>
      </c>
      <c r="H68" s="98">
        <v>50000</v>
      </c>
    </row>
    <row r="69" spans="1:8" s="6" customFormat="1" x14ac:dyDescent="0.25">
      <c r="A69" s="8">
        <v>6177</v>
      </c>
      <c r="B69" s="8" t="s">
        <v>96</v>
      </c>
      <c r="C69" s="16"/>
      <c r="D69" s="79">
        <v>3500</v>
      </c>
      <c r="E69" s="14">
        <v>1600</v>
      </c>
      <c r="F69" s="92">
        <v>120000</v>
      </c>
      <c r="G69" s="8"/>
      <c r="H69" s="98"/>
    </row>
    <row r="70" spans="1:8" x14ac:dyDescent="0.25">
      <c r="A70" s="8">
        <v>6500</v>
      </c>
      <c r="B70" s="8" t="s">
        <v>22</v>
      </c>
      <c r="C70" s="16" t="s">
        <v>42</v>
      </c>
      <c r="D70" s="83">
        <v>15000</v>
      </c>
      <c r="E70" s="14">
        <v>12847</v>
      </c>
      <c r="F70" s="92">
        <v>12000</v>
      </c>
      <c r="G70" s="8">
        <v>24280</v>
      </c>
      <c r="H70" s="98">
        <v>30000</v>
      </c>
    </row>
    <row r="71" spans="1:8" x14ac:dyDescent="0.25">
      <c r="A71" s="8">
        <v>6805</v>
      </c>
      <c r="B71" s="8" t="s">
        <v>34</v>
      </c>
      <c r="C71" s="16"/>
      <c r="D71" s="79">
        <v>12000</v>
      </c>
      <c r="E71" s="14">
        <v>12000</v>
      </c>
      <c r="F71" s="91">
        <v>3000</v>
      </c>
      <c r="G71" s="8">
        <v>12000</v>
      </c>
      <c r="H71" s="98">
        <v>30000</v>
      </c>
    </row>
    <row r="72" spans="1:8" x14ac:dyDescent="0.25">
      <c r="A72" s="8">
        <v>6806</v>
      </c>
      <c r="B72" s="8" t="s">
        <v>23</v>
      </c>
      <c r="C72" s="16"/>
      <c r="D72" s="79">
        <v>12500</v>
      </c>
      <c r="E72" s="14">
        <v>12500</v>
      </c>
      <c r="F72" s="92">
        <v>10000</v>
      </c>
      <c r="G72" s="8">
        <v>12500</v>
      </c>
      <c r="H72" s="98">
        <v>12500</v>
      </c>
    </row>
    <row r="73" spans="1:8" x14ac:dyDescent="0.25">
      <c r="A73" s="8">
        <v>6809</v>
      </c>
      <c r="B73" s="8" t="s">
        <v>24</v>
      </c>
      <c r="C73" s="16"/>
      <c r="D73" s="78"/>
      <c r="E73" s="14"/>
      <c r="F73" s="91">
        <v>12000</v>
      </c>
      <c r="G73" s="8">
        <v>1649</v>
      </c>
      <c r="H73" s="98">
        <v>15000</v>
      </c>
    </row>
    <row r="74" spans="1:8" x14ac:dyDescent="0.25">
      <c r="A74" s="8">
        <v>7100</v>
      </c>
      <c r="B74" s="8" t="s">
        <v>39</v>
      </c>
      <c r="C74" s="16"/>
      <c r="D74" s="79">
        <v>269000</v>
      </c>
      <c r="E74" s="14">
        <v>6698</v>
      </c>
      <c r="F74" s="91">
        <v>12500</v>
      </c>
      <c r="G74" s="8">
        <v>4588.28</v>
      </c>
      <c r="H74" s="98">
        <v>120000</v>
      </c>
    </row>
    <row r="75" spans="1:8" x14ac:dyDescent="0.25">
      <c r="A75" s="8">
        <v>7405</v>
      </c>
      <c r="B75" s="8" t="s">
        <v>25</v>
      </c>
      <c r="C75" s="16"/>
      <c r="D75" s="78"/>
      <c r="E75" s="14" t="s">
        <v>38</v>
      </c>
      <c r="F75" s="16"/>
      <c r="G75" s="116">
        <v>102946.67</v>
      </c>
      <c r="H75" s="98"/>
    </row>
    <row r="76" spans="1:8" x14ac:dyDescent="0.25">
      <c r="A76" s="8">
        <v>7601</v>
      </c>
      <c r="B76" s="8" t="s">
        <v>26</v>
      </c>
      <c r="C76" s="16"/>
      <c r="D76" s="79">
        <v>127000</v>
      </c>
      <c r="E76" s="14">
        <v>128973.75</v>
      </c>
      <c r="F76" s="91">
        <v>259000</v>
      </c>
      <c r="G76" s="8">
        <v>131476.25</v>
      </c>
      <c r="H76" s="98">
        <v>140000</v>
      </c>
    </row>
    <row r="77" spans="1:8" s="6" customFormat="1" x14ac:dyDescent="0.25">
      <c r="A77" s="8">
        <v>7603</v>
      </c>
      <c r="B77" s="8" t="s">
        <v>171</v>
      </c>
      <c r="C77" s="16"/>
      <c r="D77" s="79"/>
      <c r="E77" s="14"/>
      <c r="F77" s="91"/>
      <c r="G77" s="8">
        <v>12604.5</v>
      </c>
      <c r="H77" s="98">
        <v>10000</v>
      </c>
    </row>
    <row r="78" spans="1:8" x14ac:dyDescent="0.25">
      <c r="A78" s="8">
        <v>7604</v>
      </c>
      <c r="B78" s="8" t="s">
        <v>46</v>
      </c>
      <c r="C78" s="16" t="s">
        <v>93</v>
      </c>
      <c r="D78" s="83">
        <v>24000</v>
      </c>
      <c r="E78" s="14">
        <v>15445</v>
      </c>
      <c r="F78" s="92">
        <v>90000</v>
      </c>
      <c r="G78" s="8">
        <v>21117.25</v>
      </c>
      <c r="H78" s="98">
        <v>30000</v>
      </c>
    </row>
    <row r="79" spans="1:8" x14ac:dyDescent="0.25">
      <c r="A79" s="8">
        <v>7605</v>
      </c>
      <c r="B79" s="8" t="s">
        <v>47</v>
      </c>
      <c r="C79" s="16"/>
      <c r="D79" s="79">
        <v>6000</v>
      </c>
      <c r="E79" s="14">
        <v>3109</v>
      </c>
      <c r="F79" s="91">
        <v>130000</v>
      </c>
      <c r="G79" s="8">
        <v>13079</v>
      </c>
      <c r="H79" s="98">
        <v>30000</v>
      </c>
    </row>
    <row r="80" spans="1:8" x14ac:dyDescent="0.25">
      <c r="A80" s="8">
        <v>7701</v>
      </c>
      <c r="B80" s="8" t="s">
        <v>159</v>
      </c>
      <c r="C80" s="16"/>
      <c r="D80" s="79">
        <v>130000</v>
      </c>
      <c r="E80" s="14" t="s">
        <v>38</v>
      </c>
      <c r="F80" s="92">
        <v>24000</v>
      </c>
      <c r="G80" s="8">
        <v>85094.399999999994</v>
      </c>
      <c r="H80" s="98">
        <v>150000</v>
      </c>
    </row>
    <row r="81" spans="1:8" x14ac:dyDescent="0.25">
      <c r="A81" s="8">
        <v>7702</v>
      </c>
      <c r="B81" s="8" t="s">
        <v>27</v>
      </c>
      <c r="C81" s="16"/>
      <c r="D81" s="79">
        <v>100000</v>
      </c>
      <c r="E81" s="14">
        <v>20606</v>
      </c>
      <c r="F81" s="92">
        <v>8000</v>
      </c>
      <c r="G81" s="8"/>
      <c r="H81" s="98">
        <v>100000</v>
      </c>
    </row>
    <row r="82" spans="1:8" x14ac:dyDescent="0.25">
      <c r="A82" s="8">
        <v>7703</v>
      </c>
      <c r="B82" s="8" t="s">
        <v>28</v>
      </c>
      <c r="C82" s="16" t="s">
        <v>160</v>
      </c>
      <c r="D82" s="79">
        <v>60000</v>
      </c>
      <c r="E82" s="14">
        <v>14453.65</v>
      </c>
      <c r="F82" s="91">
        <v>50000</v>
      </c>
      <c r="G82" s="8"/>
      <c r="H82" s="98">
        <v>100000</v>
      </c>
    </row>
    <row r="83" spans="1:8" x14ac:dyDescent="0.25">
      <c r="A83" s="8"/>
      <c r="B83" s="8"/>
      <c r="C83" s="16"/>
      <c r="D83" s="78"/>
      <c r="E83" s="14"/>
      <c r="F83" s="91" t="s">
        <v>38</v>
      </c>
      <c r="G83" s="8"/>
      <c r="H83" s="98"/>
    </row>
    <row r="84" spans="1:8" x14ac:dyDescent="0.25">
      <c r="A84" s="8">
        <v>8040</v>
      </c>
      <c r="B84" s="8"/>
      <c r="C84" s="16"/>
      <c r="D84" s="78"/>
      <c r="E84" s="14"/>
      <c r="F84" s="91">
        <v>25000</v>
      </c>
      <c r="G84" s="8"/>
      <c r="H84" s="98"/>
    </row>
    <row r="85" spans="1:8" x14ac:dyDescent="0.25">
      <c r="A85" s="8">
        <v>8192</v>
      </c>
      <c r="B85" s="8" t="s">
        <v>29</v>
      </c>
      <c r="C85" s="16"/>
      <c r="D85" s="79">
        <v>2500</v>
      </c>
      <c r="E85" s="14" t="s">
        <v>38</v>
      </c>
      <c r="F85" s="16"/>
      <c r="G85" s="8">
        <v>1762.5</v>
      </c>
      <c r="H85" s="98">
        <v>2000</v>
      </c>
    </row>
    <row r="86" spans="1:8" x14ac:dyDescent="0.25">
      <c r="A86" s="6"/>
      <c r="B86" s="6"/>
      <c r="C86" s="6"/>
      <c r="D86" s="79">
        <f>SUM(D46:D85)</f>
        <v>2480800</v>
      </c>
      <c r="E86" s="14">
        <f>SUM(E46:E85)</f>
        <v>1461563.3699999999</v>
      </c>
      <c r="F86" s="16"/>
      <c r="G86" s="8"/>
      <c r="H86" s="99"/>
    </row>
    <row r="87" spans="1:8" x14ac:dyDescent="0.25">
      <c r="A87" s="6"/>
      <c r="B87" s="6"/>
      <c r="C87" s="6"/>
      <c r="D87" s="78"/>
      <c r="E87" s="14"/>
      <c r="F87" s="91">
        <v>1000</v>
      </c>
      <c r="G87" s="8"/>
      <c r="H87" s="98"/>
    </row>
    <row r="88" spans="1:8" x14ac:dyDescent="0.25">
      <c r="A88" s="6"/>
      <c r="B88" s="3" t="s">
        <v>4</v>
      </c>
      <c r="C88" s="6"/>
      <c r="D88" s="84" t="s">
        <v>163</v>
      </c>
      <c r="E88" s="14">
        <f>SUM(E40-E86)</f>
        <v>202897.89000000013</v>
      </c>
      <c r="F88" s="91">
        <f>SUM(F46:F87)</f>
        <v>2327100</v>
      </c>
      <c r="G88" s="8">
        <f>SUM(G46:G87)</f>
        <v>1481921.9399999997</v>
      </c>
      <c r="H88" s="98">
        <f>SUM(H46:H87)</f>
        <v>2584500</v>
      </c>
    </row>
    <row r="89" spans="1:8" x14ac:dyDescent="0.25">
      <c r="F89" s="16"/>
      <c r="G89" s="8"/>
      <c r="H89" s="98"/>
    </row>
    <row r="90" spans="1:8" x14ac:dyDescent="0.25">
      <c r="D90" s="80" t="s">
        <v>38</v>
      </c>
      <c r="F90" s="93">
        <f>F40-F88</f>
        <v>-114515</v>
      </c>
      <c r="G90" s="107">
        <f>G40-G88</f>
        <v>-268367.75999999978</v>
      </c>
      <c r="H90" s="98">
        <f>H40-H88</f>
        <v>170490</v>
      </c>
    </row>
    <row r="91" spans="1:8" x14ac:dyDescent="0.25">
      <c r="B91" t="s">
        <v>38</v>
      </c>
    </row>
    <row r="93" spans="1:8" x14ac:dyDescent="0.25">
      <c r="B93" s="3" t="s">
        <v>218</v>
      </c>
      <c r="D93" s="113" t="s">
        <v>221</v>
      </c>
      <c r="F93" s="112">
        <v>44587</v>
      </c>
    </row>
    <row r="94" spans="1:8" x14ac:dyDescent="0.25">
      <c r="B94" s="115">
        <v>53528.52</v>
      </c>
      <c r="C94" s="109" t="s">
        <v>222</v>
      </c>
      <c r="E94" s="114">
        <v>16600</v>
      </c>
    </row>
    <row r="95" spans="1:8" x14ac:dyDescent="0.25">
      <c r="B95" s="3" t="s">
        <v>219</v>
      </c>
      <c r="C95" s="109"/>
    </row>
    <row r="96" spans="1:8" x14ac:dyDescent="0.25">
      <c r="B96" s="115">
        <v>8400</v>
      </c>
      <c r="C96" s="109" t="s">
        <v>222</v>
      </c>
      <c r="D96" s="3" t="s">
        <v>11</v>
      </c>
    </row>
    <row r="97" spans="2:8" x14ac:dyDescent="0.25">
      <c r="B97" s="3" t="s">
        <v>220</v>
      </c>
      <c r="C97" s="110"/>
      <c r="D97" s="115">
        <v>390000</v>
      </c>
      <c r="F97" s="81"/>
    </row>
    <row r="98" spans="2:8" x14ac:dyDescent="0.25">
      <c r="B98" s="115">
        <v>4900</v>
      </c>
      <c r="C98" s="111" t="s">
        <v>223</v>
      </c>
      <c r="D98" s="115">
        <v>193000</v>
      </c>
      <c r="F98" s="81"/>
    </row>
    <row r="99" spans="2:8" x14ac:dyDescent="0.25">
      <c r="C99" s="21"/>
      <c r="D99" s="81"/>
      <c r="F99" s="81"/>
    </row>
    <row r="100" spans="2:8" x14ac:dyDescent="0.25">
      <c r="B100" s="6"/>
      <c r="C100" s="3" t="s">
        <v>285</v>
      </c>
      <c r="D100" s="6"/>
      <c r="E100" s="6"/>
      <c r="F100" s="23" t="s">
        <v>295</v>
      </c>
      <c r="G100" s="6"/>
      <c r="H100" s="6"/>
    </row>
    <row r="101" spans="2:8" x14ac:dyDescent="0.25">
      <c r="B101" s="6"/>
      <c r="C101" s="6"/>
      <c r="D101" s="6"/>
      <c r="E101" s="6"/>
      <c r="F101" s="6"/>
      <c r="G101" s="6"/>
      <c r="H101" s="6"/>
    </row>
    <row r="102" spans="2:8" x14ac:dyDescent="0.25">
      <c r="B102" s="6">
        <v>3090</v>
      </c>
      <c r="C102" s="6" t="s">
        <v>235</v>
      </c>
      <c r="D102" s="6"/>
      <c r="E102" s="6"/>
      <c r="F102" s="6">
        <v>3090</v>
      </c>
      <c r="G102" s="6" t="s">
        <v>235</v>
      </c>
      <c r="H102" s="6"/>
    </row>
    <row r="103" spans="2:8" s="6" customFormat="1" x14ac:dyDescent="0.25">
      <c r="C103" s="6" t="s">
        <v>237</v>
      </c>
      <c r="D103" s="20">
        <v>18182</v>
      </c>
      <c r="G103" s="6" t="s">
        <v>236</v>
      </c>
      <c r="H103" s="6">
        <v>9000</v>
      </c>
    </row>
    <row r="104" spans="2:8" s="6" customFormat="1" x14ac:dyDescent="0.25">
      <c r="C104" s="6" t="s">
        <v>239</v>
      </c>
      <c r="D104" s="20">
        <v>91023</v>
      </c>
      <c r="G104" s="6" t="s">
        <v>238</v>
      </c>
      <c r="H104" s="6">
        <v>91000</v>
      </c>
    </row>
    <row r="105" spans="2:8" s="6" customFormat="1" x14ac:dyDescent="0.25">
      <c r="B105" s="6">
        <v>3092</v>
      </c>
      <c r="C105" s="6" t="s">
        <v>241</v>
      </c>
      <c r="F105" s="6">
        <v>3095</v>
      </c>
      <c r="G105" s="6" t="s">
        <v>240</v>
      </c>
    </row>
    <row r="106" spans="2:8" s="6" customFormat="1" x14ac:dyDescent="0.25">
      <c r="C106" s="6" t="s">
        <v>236</v>
      </c>
      <c r="D106" s="20">
        <v>82200</v>
      </c>
      <c r="G106" s="6" t="s">
        <v>236</v>
      </c>
      <c r="H106" s="6">
        <v>121500</v>
      </c>
    </row>
    <row r="107" spans="2:8" x14ac:dyDescent="0.25">
      <c r="B107" s="6"/>
      <c r="C107" s="6" t="s">
        <v>242</v>
      </c>
      <c r="D107" s="20">
        <v>193000</v>
      </c>
      <c r="E107" s="6"/>
      <c r="F107" s="6"/>
      <c r="G107" s="6" t="s">
        <v>293</v>
      </c>
      <c r="H107" s="6">
        <v>80000</v>
      </c>
    </row>
    <row r="108" spans="2:8" x14ac:dyDescent="0.25">
      <c r="B108" s="6">
        <v>3094</v>
      </c>
      <c r="C108" s="6" t="s">
        <v>243</v>
      </c>
      <c r="D108" s="6"/>
      <c r="E108" s="6"/>
      <c r="G108" t="s">
        <v>294</v>
      </c>
      <c r="H108">
        <v>75000</v>
      </c>
    </row>
    <row r="109" spans="2:8" x14ac:dyDescent="0.25">
      <c r="B109" s="6"/>
      <c r="C109" s="6" t="s">
        <v>244</v>
      </c>
      <c r="D109" s="20">
        <v>400000</v>
      </c>
      <c r="E109" s="6"/>
      <c r="F109" s="80">
        <v>3406</v>
      </c>
      <c r="G109" t="s">
        <v>292</v>
      </c>
      <c r="H109">
        <v>80000</v>
      </c>
    </row>
    <row r="110" spans="2:8" x14ac:dyDescent="0.25">
      <c r="B110" s="6"/>
      <c r="C110" s="6" t="s">
        <v>245</v>
      </c>
      <c r="D110" s="20">
        <v>-390000</v>
      </c>
      <c r="E110" s="6"/>
      <c r="F110" s="80">
        <v>3094</v>
      </c>
      <c r="G110" t="s">
        <v>243</v>
      </c>
    </row>
    <row r="111" spans="2:8" x14ac:dyDescent="0.25">
      <c r="B111" s="6"/>
      <c r="C111" s="6" t="s">
        <v>286</v>
      </c>
      <c r="D111" s="6"/>
      <c r="E111" s="6"/>
      <c r="F111" s="6"/>
      <c r="G111" s="6"/>
      <c r="H111" s="71">
        <v>455000</v>
      </c>
    </row>
    <row r="112" spans="2:8" x14ac:dyDescent="0.25">
      <c r="B112" s="6">
        <v>3404</v>
      </c>
      <c r="C112" s="6" t="s">
        <v>287</v>
      </c>
      <c r="D112" s="6"/>
      <c r="E112" s="6"/>
      <c r="F112" s="6"/>
      <c r="G112" s="6"/>
      <c r="H112" s="6"/>
    </row>
    <row r="113" spans="1:8" x14ac:dyDescent="0.25">
      <c r="B113" s="6"/>
      <c r="C113" s="6" t="s">
        <v>246</v>
      </c>
      <c r="D113" s="20" t="s">
        <v>288</v>
      </c>
      <c r="E113" s="6"/>
      <c r="F113" s="6"/>
      <c r="G113" s="6"/>
      <c r="H113" s="6"/>
    </row>
    <row r="114" spans="1:8" x14ac:dyDescent="0.25">
      <c r="B114" s="6"/>
      <c r="C114" s="6" t="s">
        <v>247</v>
      </c>
      <c r="D114" s="20" t="s">
        <v>289</v>
      </c>
      <c r="E114" s="6"/>
      <c r="F114" s="6"/>
      <c r="G114" s="6"/>
      <c r="H114" s="6"/>
    </row>
    <row r="115" spans="1:8" x14ac:dyDescent="0.25">
      <c r="B115" s="6"/>
      <c r="C115" s="6" t="s">
        <v>68</v>
      </c>
      <c r="D115" s="20" t="s">
        <v>290</v>
      </c>
      <c r="E115" s="6"/>
      <c r="F115" s="6"/>
      <c r="G115" s="6"/>
      <c r="H115" s="6"/>
    </row>
    <row r="116" spans="1:8" x14ac:dyDescent="0.25">
      <c r="B116" s="6"/>
      <c r="C116" s="6" t="s">
        <v>69</v>
      </c>
      <c r="D116" s="20" t="s">
        <v>290</v>
      </c>
      <c r="E116" s="6"/>
      <c r="F116" s="6"/>
      <c r="G116" s="6"/>
      <c r="H116" s="6"/>
    </row>
    <row r="117" spans="1:8" x14ac:dyDescent="0.25">
      <c r="B117" s="6"/>
      <c r="C117" s="6" t="s">
        <v>291</v>
      </c>
      <c r="D117" s="6"/>
      <c r="E117" s="6"/>
      <c r="F117" s="6"/>
      <c r="G117" s="6"/>
      <c r="H117" s="6"/>
    </row>
    <row r="118" spans="1:8" x14ac:dyDescent="0.25">
      <c r="B118" s="6">
        <v>3405</v>
      </c>
      <c r="C118" s="6" t="s">
        <v>248</v>
      </c>
      <c r="D118" s="6"/>
      <c r="E118" s="6"/>
      <c r="F118" s="6"/>
      <c r="G118" s="6"/>
      <c r="H118" s="6"/>
    </row>
    <row r="119" spans="1:8" x14ac:dyDescent="0.25">
      <c r="B119" s="6"/>
      <c r="C119" s="6" t="s">
        <v>165</v>
      </c>
      <c r="D119" s="20">
        <v>19063</v>
      </c>
      <c r="E119" s="6"/>
      <c r="F119" s="6"/>
      <c r="G119" s="6"/>
      <c r="H119" s="6"/>
    </row>
    <row r="120" spans="1:8" x14ac:dyDescent="0.25">
      <c r="B120" s="6"/>
      <c r="C120" s="6" t="s">
        <v>165</v>
      </c>
      <c r="D120" s="20">
        <v>84287</v>
      </c>
      <c r="E120" s="6"/>
      <c r="F120" s="6"/>
      <c r="G120" s="6"/>
      <c r="H120" s="6"/>
    </row>
    <row r="121" spans="1:8" x14ac:dyDescent="0.25">
      <c r="B121" s="6"/>
      <c r="C121" s="3" t="s">
        <v>296</v>
      </c>
      <c r="D121" s="6"/>
      <c r="E121" s="6"/>
      <c r="F121" s="6"/>
      <c r="G121" s="6"/>
      <c r="H121" s="6"/>
    </row>
    <row r="122" spans="1:8" x14ac:dyDescent="0.25">
      <c r="B122" s="6" t="s">
        <v>249</v>
      </c>
      <c r="C122" s="6"/>
      <c r="D122" s="6" t="s">
        <v>250</v>
      </c>
      <c r="E122" s="6"/>
      <c r="F122" s="6"/>
      <c r="G122" s="6"/>
      <c r="H122" s="6"/>
    </row>
    <row r="123" spans="1:8" x14ac:dyDescent="0.25">
      <c r="A123" s="3"/>
      <c r="B123" s="6"/>
      <c r="C123" s="6"/>
      <c r="D123" s="6"/>
      <c r="E123" s="6"/>
      <c r="F123" s="6"/>
      <c r="G123" s="6"/>
      <c r="H123" s="6"/>
    </row>
    <row r="124" spans="1:8" x14ac:dyDescent="0.25">
      <c r="A124" s="6"/>
      <c r="B124" s="3" t="s">
        <v>251</v>
      </c>
      <c r="C124" s="6"/>
      <c r="D124" s="6"/>
      <c r="E124" s="6"/>
      <c r="F124" s="6"/>
      <c r="G124" s="6"/>
      <c r="H124" s="6"/>
    </row>
    <row r="125" spans="1:8" x14ac:dyDescent="0.25">
      <c r="A125" s="6"/>
      <c r="B125" s="6"/>
      <c r="C125" s="3" t="s">
        <v>252</v>
      </c>
      <c r="D125" s="6"/>
      <c r="E125" s="6"/>
      <c r="F125" s="6"/>
      <c r="G125" s="6"/>
      <c r="H125" s="6"/>
    </row>
    <row r="126" spans="1:8" x14ac:dyDescent="0.25">
      <c r="A126" s="3"/>
      <c r="B126" s="6">
        <v>1350</v>
      </c>
      <c r="C126" s="6" t="s">
        <v>253</v>
      </c>
      <c r="D126" s="118">
        <v>50000</v>
      </c>
      <c r="E126" s="118"/>
      <c r="F126" s="6"/>
      <c r="G126" s="6"/>
      <c r="H126" s="6"/>
    </row>
    <row r="127" spans="1:8" x14ac:dyDescent="0.25">
      <c r="A127" s="6"/>
      <c r="B127" s="6"/>
      <c r="C127" s="6" t="s">
        <v>254</v>
      </c>
      <c r="D127" s="118">
        <v>50000</v>
      </c>
      <c r="E127" s="118"/>
      <c r="F127" s="6"/>
      <c r="G127" s="6"/>
      <c r="H127" s="6"/>
    </row>
    <row r="128" spans="1:8" x14ac:dyDescent="0.25">
      <c r="A128" s="6"/>
      <c r="B128" s="6"/>
      <c r="C128" s="6"/>
      <c r="D128" s="6"/>
      <c r="E128" s="6"/>
      <c r="F128" s="6"/>
      <c r="G128" s="6"/>
      <c r="H128" s="6"/>
    </row>
    <row r="129" spans="1:8" x14ac:dyDescent="0.25">
      <c r="A129" s="6"/>
      <c r="B129" s="6"/>
      <c r="C129" s="3" t="s">
        <v>255</v>
      </c>
      <c r="D129" s="6"/>
      <c r="E129" s="6"/>
      <c r="F129" s="6"/>
      <c r="G129" s="6"/>
      <c r="H129" s="6"/>
    </row>
    <row r="130" spans="1:8" x14ac:dyDescent="0.25">
      <c r="A130" s="6"/>
      <c r="B130" s="6">
        <v>1501</v>
      </c>
      <c r="C130" s="6" t="s">
        <v>256</v>
      </c>
      <c r="D130" s="119">
        <v>1061896</v>
      </c>
      <c r="E130" s="120"/>
      <c r="F130" s="6"/>
      <c r="G130" s="6"/>
      <c r="H130" s="6"/>
    </row>
    <row r="131" spans="1:8" x14ac:dyDescent="0.25">
      <c r="A131" s="6"/>
      <c r="B131" s="6"/>
      <c r="C131" s="6" t="s">
        <v>257</v>
      </c>
      <c r="D131" s="120">
        <v>538925.99</v>
      </c>
      <c r="E131" s="120"/>
      <c r="F131" s="6"/>
      <c r="G131" s="6"/>
      <c r="H131" s="6"/>
    </row>
    <row r="132" spans="1:8" x14ac:dyDescent="0.25">
      <c r="A132" s="6"/>
      <c r="B132" s="6"/>
      <c r="C132" s="6" t="s">
        <v>258</v>
      </c>
      <c r="D132" s="119">
        <v>1203271</v>
      </c>
      <c r="E132" s="120"/>
      <c r="F132" s="6"/>
      <c r="G132" s="6"/>
      <c r="H132" s="6"/>
    </row>
    <row r="133" spans="1:8" x14ac:dyDescent="0.25">
      <c r="A133" s="6"/>
      <c r="B133" s="6"/>
      <c r="C133" s="6" t="s">
        <v>259</v>
      </c>
      <c r="D133" s="120">
        <v>511919</v>
      </c>
      <c r="E133" s="120"/>
      <c r="F133" s="6"/>
      <c r="G133" s="6"/>
      <c r="H133" s="6"/>
    </row>
    <row r="134" spans="1:8" x14ac:dyDescent="0.25">
      <c r="A134" s="6"/>
      <c r="B134" s="6"/>
      <c r="C134" s="6" t="s">
        <v>260</v>
      </c>
      <c r="D134" s="119">
        <v>3316011.99</v>
      </c>
      <c r="E134" s="119"/>
      <c r="F134" s="6"/>
      <c r="G134" s="6"/>
      <c r="H134" s="6"/>
    </row>
    <row r="135" spans="1:8" x14ac:dyDescent="0.25">
      <c r="A135" s="6"/>
      <c r="B135" s="6"/>
      <c r="C135" s="6"/>
      <c r="D135" s="6"/>
      <c r="E135" s="6"/>
      <c r="F135" s="6"/>
      <c r="G135" s="6"/>
      <c r="H135" s="6"/>
    </row>
    <row r="136" spans="1:8" x14ac:dyDescent="0.25">
      <c r="A136" s="6"/>
      <c r="B136" s="6"/>
      <c r="C136" s="3" t="s">
        <v>261</v>
      </c>
      <c r="D136" s="119">
        <v>3316011.99</v>
      </c>
      <c r="E136" s="87"/>
      <c r="F136" s="6"/>
      <c r="G136" s="6"/>
      <c r="H136" s="6"/>
    </row>
    <row r="137" spans="1:8" x14ac:dyDescent="0.25">
      <c r="A137" s="6"/>
      <c r="B137" s="6"/>
      <c r="C137" s="6"/>
      <c r="D137" s="6"/>
      <c r="E137" s="6"/>
      <c r="F137" s="6"/>
      <c r="G137" s="6"/>
      <c r="H137" s="6"/>
    </row>
    <row r="138" spans="1:8" x14ac:dyDescent="0.25">
      <c r="A138" s="6"/>
      <c r="B138" s="6"/>
      <c r="C138" s="3" t="s">
        <v>262</v>
      </c>
      <c r="D138" s="6"/>
      <c r="E138" s="6"/>
      <c r="F138" s="6"/>
      <c r="G138" s="6"/>
      <c r="H138" s="6"/>
    </row>
    <row r="139" spans="1:8" x14ac:dyDescent="0.25">
      <c r="A139" s="6"/>
      <c r="B139" s="6"/>
      <c r="C139" s="3" t="s">
        <v>263</v>
      </c>
      <c r="D139" s="6"/>
      <c r="E139" s="6"/>
      <c r="F139" s="6"/>
      <c r="G139" s="6"/>
      <c r="H139" s="6"/>
    </row>
    <row r="140" spans="1:8" x14ac:dyDescent="0.25">
      <c r="A140" s="6"/>
      <c r="B140" s="6">
        <v>2000</v>
      </c>
      <c r="C140" s="6" t="s">
        <v>264</v>
      </c>
      <c r="D140" s="119">
        <v>3559941.74</v>
      </c>
      <c r="E140" s="119"/>
      <c r="F140" s="6"/>
      <c r="G140" s="6"/>
      <c r="H140" s="6"/>
    </row>
    <row r="141" spans="1:8" x14ac:dyDescent="0.25">
      <c r="A141" s="6"/>
      <c r="B141" s="6">
        <v>2099</v>
      </c>
      <c r="C141" s="6" t="s">
        <v>265</v>
      </c>
      <c r="D141" s="119">
        <v>-268367.76</v>
      </c>
      <c r="E141" s="87"/>
      <c r="F141" s="6"/>
      <c r="G141" s="6"/>
      <c r="H141" s="6"/>
    </row>
    <row r="142" spans="1:8" x14ac:dyDescent="0.25">
      <c r="A142" s="6"/>
      <c r="B142" s="6"/>
      <c r="C142" s="6" t="s">
        <v>266</v>
      </c>
      <c r="D142" s="119">
        <v>3291573.98</v>
      </c>
      <c r="E142" s="119"/>
      <c r="F142" s="6"/>
      <c r="G142" s="6"/>
      <c r="H142" s="6"/>
    </row>
    <row r="143" spans="1:8" x14ac:dyDescent="0.25">
      <c r="A143" s="3"/>
      <c r="B143" s="6"/>
      <c r="C143" s="6"/>
      <c r="D143" s="6"/>
      <c r="E143" s="6"/>
      <c r="F143" s="6"/>
      <c r="G143" s="6"/>
      <c r="H143" s="6"/>
    </row>
    <row r="144" spans="1:8" x14ac:dyDescent="0.25">
      <c r="A144" s="6"/>
      <c r="B144" s="6"/>
      <c r="C144" s="3" t="s">
        <v>267</v>
      </c>
      <c r="D144" s="6"/>
      <c r="E144" s="6"/>
      <c r="F144" s="6"/>
      <c r="G144" s="6"/>
      <c r="H144" s="6"/>
    </row>
    <row r="145" spans="1:8" x14ac:dyDescent="0.25">
      <c r="A145" s="3"/>
      <c r="B145" s="6">
        <v>2410</v>
      </c>
      <c r="C145" s="6" t="s">
        <v>267</v>
      </c>
      <c r="D145" s="119">
        <v>74438.009999999995</v>
      </c>
      <c r="E145" s="119"/>
      <c r="F145" s="6"/>
      <c r="G145" s="6"/>
      <c r="H145" s="6"/>
    </row>
    <row r="146" spans="1:8" x14ac:dyDescent="0.25">
      <c r="A146" s="6"/>
      <c r="B146" s="6"/>
      <c r="C146" s="6" t="s">
        <v>268</v>
      </c>
      <c r="D146" s="119">
        <v>74438.009999999995</v>
      </c>
      <c r="E146" s="119"/>
      <c r="F146" s="6"/>
      <c r="G146" s="6"/>
      <c r="H146" s="6"/>
    </row>
    <row r="147" spans="1:8" x14ac:dyDescent="0.25">
      <c r="A147" s="6"/>
      <c r="B147" s="6"/>
      <c r="C147" s="6"/>
      <c r="D147" s="6"/>
      <c r="E147" s="6"/>
      <c r="F147" s="6"/>
      <c r="G147" s="6"/>
      <c r="H147" s="6"/>
    </row>
    <row r="148" spans="1:8" x14ac:dyDescent="0.25">
      <c r="A148" s="6"/>
      <c r="B148" s="6"/>
      <c r="C148" s="3" t="s">
        <v>269</v>
      </c>
      <c r="D148" s="119">
        <v>3366011.99</v>
      </c>
      <c r="E148" s="119"/>
      <c r="F148" s="6"/>
      <c r="G148" s="6"/>
      <c r="H148" s="6"/>
    </row>
    <row r="149" spans="1:8" x14ac:dyDescent="0.25">
      <c r="A149" s="6"/>
      <c r="B149" s="6"/>
      <c r="C149" s="6"/>
      <c r="D149" s="6"/>
      <c r="E149" s="6"/>
      <c r="F149" s="6"/>
      <c r="G149" s="6"/>
      <c r="H149" s="6"/>
    </row>
    <row r="150" spans="1:8" x14ac:dyDescent="0.25">
      <c r="A150" s="6"/>
      <c r="B150" s="6"/>
      <c r="C150" s="3" t="s">
        <v>270</v>
      </c>
      <c r="D150" s="6"/>
      <c r="E150" s="6"/>
      <c r="F150" s="6"/>
      <c r="G150" s="6"/>
      <c r="H150" s="6"/>
    </row>
    <row r="151" spans="1:8" x14ac:dyDescent="0.25">
      <c r="A151" s="6"/>
      <c r="B151" s="6">
        <v>1501</v>
      </c>
      <c r="C151" s="6" t="s">
        <v>256</v>
      </c>
      <c r="D151" s="6"/>
      <c r="E151" s="6"/>
      <c r="F151" s="6"/>
      <c r="G151" s="6"/>
      <c r="H151" s="6"/>
    </row>
    <row r="152" spans="1:8" x14ac:dyDescent="0.25">
      <c r="A152" s="6"/>
      <c r="B152" s="6"/>
      <c r="C152" s="3"/>
      <c r="D152" s="6" t="s">
        <v>271</v>
      </c>
      <c r="E152" s="20" t="s">
        <v>272</v>
      </c>
      <c r="F152" s="6"/>
      <c r="G152" s="6"/>
      <c r="H152" s="6"/>
    </row>
    <row r="153" spans="1:8" x14ac:dyDescent="0.25">
      <c r="A153" s="6"/>
      <c r="B153" s="6"/>
      <c r="C153" s="6" t="s">
        <v>273</v>
      </c>
      <c r="D153" s="119">
        <v>1609935.6</v>
      </c>
      <c r="E153" s="20"/>
      <c r="F153" s="6"/>
      <c r="G153" s="6"/>
      <c r="H153" s="6"/>
    </row>
    <row r="154" spans="1:8" x14ac:dyDescent="0.25">
      <c r="A154" s="6"/>
      <c r="B154" s="6"/>
      <c r="C154" s="6"/>
      <c r="D154" s="20"/>
      <c r="E154" s="118"/>
      <c r="F154" s="6"/>
      <c r="G154" s="6"/>
      <c r="H154" s="6"/>
    </row>
    <row r="155" spans="1:8" x14ac:dyDescent="0.25">
      <c r="A155" s="6"/>
      <c r="B155" s="6"/>
      <c r="C155" s="6"/>
      <c r="D155" s="20"/>
      <c r="E155" s="121"/>
      <c r="F155" s="6"/>
      <c r="G155" s="6"/>
      <c r="H155" s="6"/>
    </row>
    <row r="156" spans="1:8" x14ac:dyDescent="0.25">
      <c r="A156" s="6"/>
      <c r="B156" s="6"/>
      <c r="C156" s="6" t="s">
        <v>297</v>
      </c>
      <c r="D156" s="20"/>
      <c r="E156" s="118">
        <v>7971.6</v>
      </c>
      <c r="F156" s="6"/>
      <c r="G156" s="6"/>
      <c r="H156" s="6"/>
    </row>
    <row r="157" spans="1:8" x14ac:dyDescent="0.25">
      <c r="A157" s="6"/>
      <c r="B157" s="6"/>
      <c r="C157" s="6" t="s">
        <v>274</v>
      </c>
      <c r="D157" s="122"/>
      <c r="E157" s="20">
        <v>1915</v>
      </c>
      <c r="F157" s="6"/>
      <c r="G157" s="6"/>
      <c r="H157" s="6"/>
    </row>
    <row r="158" spans="1:8" x14ac:dyDescent="0.25">
      <c r="A158" s="3"/>
      <c r="B158" s="6"/>
      <c r="C158" s="6" t="s">
        <v>275</v>
      </c>
      <c r="D158" s="119"/>
      <c r="E158" s="20">
        <v>400000</v>
      </c>
      <c r="F158" s="6"/>
      <c r="G158" s="6"/>
      <c r="H158" s="6"/>
    </row>
    <row r="159" spans="1:8" x14ac:dyDescent="0.25">
      <c r="B159" s="6"/>
      <c r="C159" s="6" t="s">
        <v>276</v>
      </c>
      <c r="D159" s="120"/>
      <c r="E159" s="20">
        <v>7750</v>
      </c>
      <c r="F159" s="6"/>
      <c r="G159" s="6"/>
      <c r="H159" s="6"/>
    </row>
    <row r="160" spans="1:8" x14ac:dyDescent="0.25">
      <c r="B160" s="6"/>
      <c r="C160" s="6" t="s">
        <v>239</v>
      </c>
      <c r="D160" s="120"/>
      <c r="E160" s="20">
        <v>79799</v>
      </c>
      <c r="F160" s="6"/>
      <c r="G160" s="6"/>
      <c r="H160" s="6"/>
    </row>
    <row r="161" spans="2:8" x14ac:dyDescent="0.25">
      <c r="B161" s="6"/>
      <c r="C161" s="6" t="s">
        <v>275</v>
      </c>
      <c r="D161" s="119"/>
      <c r="E161" s="20">
        <v>390000</v>
      </c>
      <c r="F161" s="6"/>
      <c r="G161" s="6"/>
      <c r="H161" s="6"/>
    </row>
    <row r="162" spans="2:8" x14ac:dyDescent="0.25">
      <c r="B162" s="6"/>
      <c r="C162" s="6" t="s">
        <v>277</v>
      </c>
      <c r="D162" s="120">
        <v>70000</v>
      </c>
      <c r="E162" s="20"/>
      <c r="F162" s="6"/>
      <c r="G162" s="6"/>
      <c r="H162" s="6"/>
    </row>
    <row r="163" spans="2:8" x14ac:dyDescent="0.25">
      <c r="B163" s="6"/>
      <c r="C163" s="6" t="s">
        <v>278</v>
      </c>
      <c r="D163" s="120">
        <v>10000</v>
      </c>
      <c r="E163" s="20"/>
      <c r="F163" s="6"/>
      <c r="G163" s="6"/>
      <c r="H163" s="6"/>
    </row>
    <row r="164" spans="2:8" x14ac:dyDescent="0.25">
      <c r="B164" s="6"/>
      <c r="C164" s="6" t="s">
        <v>279</v>
      </c>
      <c r="D164" s="120">
        <v>20000</v>
      </c>
      <c r="E164" s="20"/>
      <c r="F164" s="6"/>
      <c r="G164" s="6"/>
      <c r="H164" s="6"/>
    </row>
    <row r="165" spans="2:8" x14ac:dyDescent="0.25">
      <c r="B165" s="6"/>
      <c r="C165" s="6" t="s">
        <v>280</v>
      </c>
      <c r="D165" s="120">
        <v>20000</v>
      </c>
      <c r="E165" s="20"/>
      <c r="F165" s="6"/>
      <c r="G165" s="6"/>
      <c r="H165" s="6"/>
    </row>
    <row r="166" spans="2:8" x14ac:dyDescent="0.25">
      <c r="B166" s="6"/>
      <c r="C166" s="6" t="s">
        <v>281</v>
      </c>
      <c r="D166" s="119">
        <v>193000</v>
      </c>
      <c r="E166" s="20"/>
      <c r="F166" s="6"/>
      <c r="G166" s="6"/>
      <c r="H166" s="6"/>
    </row>
    <row r="167" spans="2:8" x14ac:dyDescent="0.25">
      <c r="B167" s="6"/>
      <c r="C167" s="6" t="s">
        <v>282</v>
      </c>
      <c r="D167" s="122"/>
      <c r="E167" s="20">
        <v>9500</v>
      </c>
      <c r="F167" s="6"/>
      <c r="G167" s="6"/>
      <c r="H167" s="6"/>
    </row>
    <row r="168" spans="2:8" x14ac:dyDescent="0.25">
      <c r="B168" s="6"/>
      <c r="C168" s="6"/>
      <c r="D168" s="122"/>
      <c r="E168" s="20"/>
      <c r="F168" s="6"/>
      <c r="G168" s="6"/>
      <c r="H168" s="6"/>
    </row>
    <row r="169" spans="2:8" x14ac:dyDescent="0.25">
      <c r="B169" s="6"/>
      <c r="C169" s="6" t="s">
        <v>283</v>
      </c>
      <c r="D169" s="119">
        <v>1958831.6</v>
      </c>
      <c r="E169" s="119">
        <v>896935.6</v>
      </c>
      <c r="F169" s="6"/>
      <c r="G169" s="6"/>
      <c r="H169" s="6"/>
    </row>
    <row r="170" spans="2:8" x14ac:dyDescent="0.25">
      <c r="B170" s="6"/>
      <c r="C170" s="6" t="s">
        <v>284</v>
      </c>
      <c r="D170" s="119">
        <v>1061896</v>
      </c>
      <c r="E170" s="20"/>
      <c r="F170" s="6"/>
      <c r="G170" s="6"/>
      <c r="H170" s="6"/>
    </row>
    <row r="171" spans="2:8" x14ac:dyDescent="0.25">
      <c r="B171" s="6"/>
      <c r="C171" s="6"/>
      <c r="D171" s="6"/>
      <c r="E171" s="6"/>
      <c r="F171" s="6"/>
      <c r="G171" s="6"/>
      <c r="H171" s="6"/>
    </row>
    <row r="172" spans="2:8" x14ac:dyDescent="0.25">
      <c r="B172" s="6"/>
      <c r="C172" s="6"/>
      <c r="D172" s="6"/>
      <c r="E172" s="6"/>
      <c r="F172" s="6"/>
      <c r="G172" s="6"/>
      <c r="H172" s="6"/>
    </row>
    <row r="173" spans="2:8" x14ac:dyDescent="0.25">
      <c r="F173" s="6"/>
      <c r="G173" s="6"/>
      <c r="H173" s="6"/>
    </row>
    <row r="174" spans="2:8" x14ac:dyDescent="0.25">
      <c r="F174" s="6"/>
      <c r="G174" s="6"/>
      <c r="H174" s="6"/>
    </row>
    <row r="175" spans="2:8" x14ac:dyDescent="0.25">
      <c r="F175" s="6"/>
      <c r="G175" s="6"/>
      <c r="H175" s="6"/>
    </row>
    <row r="176" spans="2:8" x14ac:dyDescent="0.25">
      <c r="F176" s="6"/>
      <c r="G176" s="6"/>
      <c r="H176" s="6"/>
    </row>
    <row r="177" spans="6:8" x14ac:dyDescent="0.25">
      <c r="F177" s="6"/>
      <c r="G177" s="6"/>
      <c r="H177" s="6"/>
    </row>
    <row r="178" spans="6:8" x14ac:dyDescent="0.25">
      <c r="F178" s="6"/>
      <c r="G178" s="6"/>
      <c r="H178" s="6"/>
    </row>
    <row r="179" spans="6:8" x14ac:dyDescent="0.25">
      <c r="F179" s="6"/>
      <c r="G179" s="6"/>
      <c r="H179" s="6"/>
    </row>
    <row r="180" spans="6:8" x14ac:dyDescent="0.25">
      <c r="F180" s="6"/>
      <c r="G180" s="6"/>
      <c r="H180" s="6"/>
    </row>
    <row r="181" spans="6:8" x14ac:dyDescent="0.25">
      <c r="F181" s="6"/>
      <c r="G181" s="6"/>
      <c r="H181" s="6"/>
    </row>
  </sheetData>
  <mergeCells count="2">
    <mergeCell ref="A5:C5"/>
    <mergeCell ref="A44:C44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2A59A-0575-4BE5-B870-3A4F8F79C939}">
  <dimension ref="A2:G37"/>
  <sheetViews>
    <sheetView topLeftCell="A19" workbookViewId="0">
      <selection activeCell="G45" sqref="G45"/>
    </sheetView>
  </sheetViews>
  <sheetFormatPr baseColWidth="10" defaultRowHeight="15" x14ac:dyDescent="0.25"/>
  <cols>
    <col min="1" max="1" width="46.42578125" bestFit="1" customWidth="1"/>
    <col min="2" max="2" width="17.7109375" bestFit="1" customWidth="1"/>
    <col min="4" max="4" width="11.140625" bestFit="1" customWidth="1"/>
    <col min="5" max="6" width="12.140625" bestFit="1" customWidth="1"/>
    <col min="7" max="7" width="51" bestFit="1" customWidth="1"/>
  </cols>
  <sheetData>
    <row r="2" spans="1:7" x14ac:dyDescent="0.25">
      <c r="A2" s="6" t="s">
        <v>174</v>
      </c>
      <c r="B2" s="6"/>
      <c r="C2" s="6"/>
      <c r="D2" s="6"/>
      <c r="E2" s="6"/>
      <c r="F2" s="6"/>
      <c r="G2" s="6"/>
    </row>
    <row r="3" spans="1:7" x14ac:dyDescent="0.25">
      <c r="A3" s="8"/>
      <c r="B3" s="8"/>
      <c r="C3" s="8"/>
      <c r="D3" s="8"/>
      <c r="E3" s="8"/>
      <c r="F3" s="8"/>
      <c r="G3" s="8"/>
    </row>
    <row r="4" spans="1:7" x14ac:dyDescent="0.25">
      <c r="A4" s="8" t="s">
        <v>175</v>
      </c>
      <c r="B4" s="8"/>
      <c r="C4" s="8"/>
      <c r="D4" s="8"/>
      <c r="E4" s="8"/>
      <c r="F4" s="8"/>
      <c r="G4" s="8"/>
    </row>
    <row r="5" spans="1:7" x14ac:dyDescent="0.25">
      <c r="A5" s="8"/>
      <c r="B5" s="8"/>
      <c r="C5" s="8"/>
      <c r="D5" s="8"/>
      <c r="E5" s="8"/>
      <c r="F5" s="8"/>
      <c r="G5" s="8"/>
    </row>
    <row r="6" spans="1:7" x14ac:dyDescent="0.25">
      <c r="A6" s="8" t="s">
        <v>60</v>
      </c>
      <c r="B6" s="8"/>
      <c r="C6" s="8"/>
      <c r="D6" s="8"/>
      <c r="E6" s="8" t="s">
        <v>61</v>
      </c>
      <c r="F6" s="8" t="s">
        <v>62</v>
      </c>
      <c r="G6" s="8" t="s">
        <v>63</v>
      </c>
    </row>
    <row r="7" spans="1:7" x14ac:dyDescent="0.25">
      <c r="A7" s="8"/>
      <c r="B7" s="8" t="s">
        <v>64</v>
      </c>
      <c r="C7" s="8" t="s">
        <v>65</v>
      </c>
      <c r="D7" s="8" t="s">
        <v>66</v>
      </c>
      <c r="E7" s="8"/>
      <c r="F7" s="8"/>
      <c r="G7" s="8"/>
    </row>
    <row r="8" spans="1:7" x14ac:dyDescent="0.25">
      <c r="A8" s="8" t="s">
        <v>97</v>
      </c>
      <c r="B8" s="8">
        <v>40</v>
      </c>
      <c r="C8" s="8">
        <v>1</v>
      </c>
      <c r="D8" s="9">
        <v>1500</v>
      </c>
      <c r="E8" s="9">
        <f>B8*D8</f>
        <v>60000</v>
      </c>
      <c r="F8" s="8"/>
      <c r="G8" s="8"/>
    </row>
    <row r="9" spans="1:7" x14ac:dyDescent="0.25">
      <c r="A9" s="8" t="s">
        <v>67</v>
      </c>
      <c r="B9" s="8"/>
      <c r="C9" s="8"/>
      <c r="D9" s="8"/>
      <c r="E9" s="9">
        <v>10000</v>
      </c>
      <c r="F9" s="8"/>
      <c r="G9" s="8"/>
    </row>
    <row r="10" spans="1:7" x14ac:dyDescent="0.25">
      <c r="A10" s="8" t="s">
        <v>68</v>
      </c>
      <c r="B10" s="8"/>
      <c r="C10" s="8"/>
      <c r="D10" s="8"/>
      <c r="E10" s="9">
        <v>20000</v>
      </c>
      <c r="F10" s="8"/>
      <c r="G10" s="8"/>
    </row>
    <row r="11" spans="1:7" x14ac:dyDescent="0.25">
      <c r="A11" s="8" t="s">
        <v>98</v>
      </c>
      <c r="B11" s="8"/>
      <c r="C11" s="8"/>
      <c r="D11" s="8"/>
      <c r="E11" s="9">
        <v>70000</v>
      </c>
      <c r="F11" s="8"/>
      <c r="G11" s="8"/>
    </row>
    <row r="12" spans="1:7" x14ac:dyDescent="0.25">
      <c r="A12" s="8" t="s">
        <v>69</v>
      </c>
      <c r="B12" s="8"/>
      <c r="C12" s="8"/>
      <c r="D12" s="8"/>
      <c r="E12" s="9">
        <v>20000</v>
      </c>
      <c r="F12" s="8"/>
      <c r="G12" s="8"/>
    </row>
    <row r="13" spans="1:7" x14ac:dyDescent="0.25">
      <c r="A13" s="8"/>
      <c r="B13" s="8"/>
      <c r="C13" s="8"/>
      <c r="D13" s="8"/>
      <c r="E13" s="8"/>
      <c r="F13" s="8"/>
      <c r="G13" s="8"/>
    </row>
    <row r="14" spans="1:7" x14ac:dyDescent="0.25">
      <c r="A14" s="58" t="s">
        <v>70</v>
      </c>
      <c r="B14" s="8">
        <v>50</v>
      </c>
      <c r="C14" s="8">
        <v>6</v>
      </c>
      <c r="D14" s="8"/>
      <c r="E14" s="8"/>
      <c r="F14" s="9">
        <v>20000</v>
      </c>
      <c r="G14" s="8" t="s">
        <v>99</v>
      </c>
    </row>
    <row r="15" spans="1:7" x14ac:dyDescent="0.25">
      <c r="A15" s="58" t="s">
        <v>71</v>
      </c>
      <c r="B15" s="8">
        <v>1</v>
      </c>
      <c r="C15" s="8">
        <v>1</v>
      </c>
      <c r="D15" s="9">
        <v>10000</v>
      </c>
      <c r="E15" s="8"/>
      <c r="F15" s="9">
        <v>10000</v>
      </c>
      <c r="G15" s="8" t="s">
        <v>100</v>
      </c>
    </row>
    <row r="16" spans="1:7" x14ac:dyDescent="0.25">
      <c r="A16" s="58" t="s">
        <v>33</v>
      </c>
      <c r="B16" s="8">
        <v>40</v>
      </c>
      <c r="C16" s="8">
        <v>1</v>
      </c>
      <c r="D16" s="9">
        <v>100</v>
      </c>
      <c r="E16" s="8"/>
      <c r="F16" s="9">
        <v>4000</v>
      </c>
      <c r="G16" s="8" t="s">
        <v>72</v>
      </c>
    </row>
    <row r="17" spans="1:7" x14ac:dyDescent="0.25">
      <c r="A17" s="58" t="s">
        <v>73</v>
      </c>
      <c r="B17" s="8"/>
      <c r="C17" s="8"/>
      <c r="D17" s="9"/>
      <c r="E17" s="8"/>
      <c r="F17" s="9">
        <v>6000</v>
      </c>
      <c r="G17" s="8" t="s">
        <v>101</v>
      </c>
    </row>
    <row r="18" spans="1:7" x14ac:dyDescent="0.25">
      <c r="A18" s="58" t="s">
        <v>102</v>
      </c>
      <c r="B18" s="8"/>
      <c r="C18" s="8"/>
      <c r="D18" s="9"/>
      <c r="E18" s="8"/>
      <c r="F18" s="9">
        <v>6000</v>
      </c>
      <c r="G18" s="8" t="s">
        <v>103</v>
      </c>
    </row>
    <row r="19" spans="1:7" x14ac:dyDescent="0.25">
      <c r="A19" s="58" t="s">
        <v>74</v>
      </c>
      <c r="B19" s="8"/>
      <c r="C19" s="8"/>
      <c r="D19" s="8"/>
      <c r="E19" s="8"/>
      <c r="F19" s="9">
        <v>4000</v>
      </c>
      <c r="G19" s="10"/>
    </row>
    <row r="20" spans="1:7" x14ac:dyDescent="0.25">
      <c r="A20" s="58" t="s">
        <v>32</v>
      </c>
      <c r="B20" s="8"/>
      <c r="C20" s="8"/>
      <c r="D20" s="8"/>
      <c r="E20" s="8"/>
      <c r="F20" s="9">
        <v>1200</v>
      </c>
      <c r="G20" s="8" t="s">
        <v>75</v>
      </c>
    </row>
    <row r="21" spans="1:7" x14ac:dyDescent="0.25">
      <c r="A21" s="8" t="s">
        <v>76</v>
      </c>
      <c r="B21" s="8"/>
      <c r="C21" s="8"/>
      <c r="D21" s="8"/>
      <c r="E21" s="8"/>
      <c r="F21" s="9">
        <v>20000</v>
      </c>
      <c r="G21" s="58" t="s">
        <v>104</v>
      </c>
    </row>
    <row r="22" spans="1:7" x14ac:dyDescent="0.25">
      <c r="A22" s="8" t="s">
        <v>77</v>
      </c>
      <c r="B22" s="8"/>
      <c r="C22" s="8"/>
      <c r="D22" s="9">
        <v>3.3</v>
      </c>
      <c r="E22" s="8"/>
      <c r="F22" s="9">
        <v>10000</v>
      </c>
      <c r="G22" s="8"/>
    </row>
    <row r="23" spans="1:7" x14ac:dyDescent="0.25">
      <c r="A23" s="8" t="s">
        <v>78</v>
      </c>
      <c r="B23" s="8">
        <v>100</v>
      </c>
      <c r="C23" s="8"/>
      <c r="D23" s="9">
        <v>350</v>
      </c>
      <c r="E23" s="8"/>
      <c r="F23" s="9">
        <f>B23*D23</f>
        <v>35000</v>
      </c>
      <c r="G23" s="8"/>
    </row>
    <row r="24" spans="1:7" x14ac:dyDescent="0.25">
      <c r="A24" s="8" t="s">
        <v>79</v>
      </c>
      <c r="B24" s="8">
        <v>1</v>
      </c>
      <c r="C24" s="8">
        <v>1</v>
      </c>
      <c r="D24" s="9">
        <v>10000</v>
      </c>
      <c r="E24" s="8"/>
      <c r="F24" s="9">
        <v>10000</v>
      </c>
      <c r="G24" s="8" t="s">
        <v>80</v>
      </c>
    </row>
    <row r="25" spans="1:7" x14ac:dyDescent="0.25">
      <c r="A25" s="8" t="s">
        <v>81</v>
      </c>
      <c r="B25" s="8">
        <v>1</v>
      </c>
      <c r="C25" s="8">
        <v>1</v>
      </c>
      <c r="D25" s="9">
        <v>20000</v>
      </c>
      <c r="E25" s="8"/>
      <c r="F25" s="9">
        <v>20000</v>
      </c>
      <c r="G25" s="8" t="s">
        <v>82</v>
      </c>
    </row>
    <row r="26" spans="1:7" x14ac:dyDescent="0.25">
      <c r="A26" s="8" t="s">
        <v>83</v>
      </c>
      <c r="B26" s="8">
        <v>70</v>
      </c>
      <c r="C26" s="8">
        <v>1</v>
      </c>
      <c r="D26" s="9">
        <v>250</v>
      </c>
      <c r="E26" s="8"/>
      <c r="F26" s="9">
        <f>B26*D26</f>
        <v>17500</v>
      </c>
      <c r="G26" s="8" t="s">
        <v>94</v>
      </c>
    </row>
    <row r="27" spans="1:7" x14ac:dyDescent="0.25">
      <c r="A27" s="8" t="s">
        <v>84</v>
      </c>
      <c r="B27" s="8">
        <v>1</v>
      </c>
      <c r="C27" s="8"/>
      <c r="D27" s="9"/>
      <c r="E27" s="8"/>
      <c r="F27" s="9">
        <v>8000</v>
      </c>
      <c r="G27" s="58" t="s">
        <v>85</v>
      </c>
    </row>
    <row r="28" spans="1:7" x14ac:dyDescent="0.25">
      <c r="A28" s="8" t="s">
        <v>86</v>
      </c>
      <c r="B28" s="8"/>
      <c r="C28" s="8"/>
      <c r="D28" s="8"/>
      <c r="E28" s="8"/>
      <c r="F28" s="9">
        <v>5800</v>
      </c>
      <c r="G28" s="10"/>
    </row>
    <row r="29" spans="1:7" x14ac:dyDescent="0.25">
      <c r="A29" s="8" t="s">
        <v>105</v>
      </c>
      <c r="B29" s="8"/>
      <c r="C29" s="8"/>
      <c r="D29" s="8"/>
      <c r="E29" s="8"/>
      <c r="F29" s="82">
        <v>2500</v>
      </c>
      <c r="G29" s="8"/>
    </row>
    <row r="30" spans="1:7" x14ac:dyDescent="0.25">
      <c r="A30" s="8" t="s">
        <v>31</v>
      </c>
      <c r="B30" s="8"/>
      <c r="C30" s="8"/>
      <c r="D30" s="8"/>
      <c r="E30" s="9">
        <f>SUM(E8:E29)</f>
        <v>180000</v>
      </c>
      <c r="F30" s="9">
        <f>SUM(F14:F29)</f>
        <v>180000</v>
      </c>
      <c r="G30" s="8"/>
    </row>
    <row r="31" spans="1:7" x14ac:dyDescent="0.25">
      <c r="A31" s="8"/>
      <c r="B31" s="8"/>
      <c r="C31" s="8"/>
      <c r="D31" s="8"/>
      <c r="E31" s="8"/>
      <c r="F31" s="9">
        <f>E30-F30</f>
        <v>0</v>
      </c>
      <c r="G31" s="8"/>
    </row>
    <row r="32" spans="1:7" x14ac:dyDescent="0.25">
      <c r="A32" s="8"/>
      <c r="B32" s="8"/>
      <c r="C32" s="8"/>
      <c r="D32" s="8"/>
      <c r="E32" s="8"/>
      <c r="F32" s="8"/>
      <c r="G32" s="8"/>
    </row>
    <row r="33" spans="1:7" x14ac:dyDescent="0.25">
      <c r="A33" s="8" t="s">
        <v>87</v>
      </c>
      <c r="B33" s="8"/>
      <c r="C33" s="8"/>
      <c r="D33" s="8"/>
      <c r="E33" s="8"/>
      <c r="F33" s="8"/>
      <c r="G33" s="8"/>
    </row>
    <row r="34" spans="1:7" x14ac:dyDescent="0.25">
      <c r="A34" s="8" t="s">
        <v>177</v>
      </c>
      <c r="B34" s="7"/>
      <c r="C34" s="8"/>
      <c r="D34" s="8"/>
      <c r="E34" s="8"/>
      <c r="F34" s="8"/>
      <c r="G34" s="8"/>
    </row>
    <row r="35" spans="1:7" x14ac:dyDescent="0.25">
      <c r="A35" s="8" t="s">
        <v>88</v>
      </c>
      <c r="B35" s="8"/>
      <c r="C35" s="8"/>
      <c r="D35" s="8"/>
      <c r="E35" s="8"/>
      <c r="F35" s="8"/>
      <c r="G35" s="8"/>
    </row>
    <row r="36" spans="1:7" x14ac:dyDescent="0.25">
      <c r="A36" s="8" t="s">
        <v>176</v>
      </c>
      <c r="B36" s="8"/>
      <c r="C36" s="8"/>
      <c r="D36" s="8"/>
      <c r="E36" s="8"/>
      <c r="F36" s="8"/>
      <c r="G36" s="8"/>
    </row>
    <row r="37" spans="1:7" x14ac:dyDescent="0.25">
      <c r="A37" s="8" t="s">
        <v>89</v>
      </c>
      <c r="B37" s="8"/>
      <c r="C37" s="8"/>
      <c r="D37" s="8"/>
      <c r="E37" s="8"/>
      <c r="F37" s="8"/>
      <c r="G37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DD3DD-81EB-44A7-9A0A-BEA4FD3D4FAE}">
  <dimension ref="A1:D19"/>
  <sheetViews>
    <sheetView workbookViewId="0">
      <selection activeCell="G9" sqref="G9"/>
    </sheetView>
  </sheetViews>
  <sheetFormatPr baseColWidth="10" defaultRowHeight="15" x14ac:dyDescent="0.25"/>
  <cols>
    <col min="1" max="1" width="30.140625" bestFit="1" customWidth="1"/>
    <col min="2" max="2" width="6.5703125" bestFit="1" customWidth="1"/>
    <col min="3" max="3" width="4.5703125" bestFit="1" customWidth="1"/>
    <col min="4" max="4" width="9.42578125" bestFit="1" customWidth="1"/>
  </cols>
  <sheetData>
    <row r="1" spans="1:4" ht="15.75" thickBot="1" x14ac:dyDescent="0.3"/>
    <row r="2" spans="1:4" ht="16.5" thickBot="1" x14ac:dyDescent="0.3">
      <c r="A2" s="25" t="s">
        <v>43</v>
      </c>
      <c r="B2" s="26" t="s">
        <v>112</v>
      </c>
      <c r="C2" s="27" t="s">
        <v>113</v>
      </c>
      <c r="D2" s="28" t="s">
        <v>114</v>
      </c>
    </row>
    <row r="3" spans="1:4" x14ac:dyDescent="0.25">
      <c r="A3" s="29" t="s">
        <v>115</v>
      </c>
      <c r="B3" s="30">
        <v>12</v>
      </c>
      <c r="C3" s="31">
        <v>100</v>
      </c>
      <c r="D3" s="32">
        <v>1200</v>
      </c>
    </row>
    <row r="4" spans="1:4" x14ac:dyDescent="0.25">
      <c r="A4" s="33" t="s">
        <v>116</v>
      </c>
      <c r="B4" s="8"/>
      <c r="C4" s="16"/>
      <c r="D4" s="34">
        <v>9000</v>
      </c>
    </row>
    <row r="5" spans="1:4" ht="15.75" thickBot="1" x14ac:dyDescent="0.3">
      <c r="A5" s="35"/>
      <c r="B5" s="36"/>
      <c r="C5" s="37"/>
      <c r="D5" s="34"/>
    </row>
    <row r="6" spans="1:4" ht="15.75" thickBot="1" x14ac:dyDescent="0.3">
      <c r="A6" s="38" t="s">
        <v>117</v>
      </c>
      <c r="B6" s="39"/>
      <c r="C6" s="40"/>
      <c r="D6" s="41">
        <v>10200</v>
      </c>
    </row>
    <row r="7" spans="1:4" ht="15.75" thickBot="1" x14ac:dyDescent="0.3">
      <c r="A7" s="42"/>
      <c r="B7" s="42"/>
      <c r="C7" s="42"/>
      <c r="D7" s="43"/>
    </row>
    <row r="8" spans="1:4" ht="16.5" thickBot="1" x14ac:dyDescent="0.3">
      <c r="A8" s="38" t="s">
        <v>118</v>
      </c>
      <c r="B8" s="26" t="s">
        <v>112</v>
      </c>
      <c r="C8" s="26" t="s">
        <v>113</v>
      </c>
      <c r="D8" s="44" t="s">
        <v>114</v>
      </c>
    </row>
    <row r="9" spans="1:4" x14ac:dyDescent="0.25">
      <c r="A9" s="29" t="s">
        <v>119</v>
      </c>
      <c r="B9" s="30" t="s">
        <v>38</v>
      </c>
      <c r="C9" s="45" t="s">
        <v>38</v>
      </c>
      <c r="D9" s="32">
        <v>2000</v>
      </c>
    </row>
    <row r="10" spans="1:4" x14ac:dyDescent="0.25">
      <c r="A10" s="46" t="s">
        <v>120</v>
      </c>
      <c r="B10" s="47"/>
      <c r="C10" s="48"/>
      <c r="D10" s="49">
        <v>1100</v>
      </c>
    </row>
    <row r="11" spans="1:4" x14ac:dyDescent="0.25">
      <c r="A11" s="33" t="s">
        <v>121</v>
      </c>
      <c r="B11" s="8">
        <v>15</v>
      </c>
      <c r="C11" s="16">
        <v>100</v>
      </c>
      <c r="D11" s="34">
        <v>1500</v>
      </c>
    </row>
    <row r="12" spans="1:4" x14ac:dyDescent="0.25">
      <c r="A12" s="33" t="s">
        <v>122</v>
      </c>
      <c r="B12" s="8">
        <v>15</v>
      </c>
      <c r="C12" s="16">
        <v>100</v>
      </c>
      <c r="D12" s="34">
        <v>1500</v>
      </c>
    </row>
    <row r="13" spans="1:4" x14ac:dyDescent="0.25">
      <c r="A13" s="33" t="s">
        <v>123</v>
      </c>
      <c r="B13" s="8">
        <v>1</v>
      </c>
      <c r="C13" s="16">
        <v>780</v>
      </c>
      <c r="D13" s="34">
        <v>780</v>
      </c>
    </row>
    <row r="14" spans="1:4" x14ac:dyDescent="0.25">
      <c r="A14" s="33" t="s">
        <v>124</v>
      </c>
      <c r="B14" s="8">
        <v>12</v>
      </c>
      <c r="C14" s="16">
        <v>250</v>
      </c>
      <c r="D14" s="34">
        <v>3000</v>
      </c>
    </row>
    <row r="15" spans="1:4" x14ac:dyDescent="0.25">
      <c r="A15" s="33"/>
      <c r="B15" s="8"/>
      <c r="C15" s="16"/>
      <c r="D15" s="34"/>
    </row>
    <row r="16" spans="1:4" ht="15.75" thickBot="1" x14ac:dyDescent="0.3">
      <c r="A16" s="35"/>
      <c r="B16" s="36"/>
      <c r="C16" s="37"/>
      <c r="D16" s="34"/>
    </row>
    <row r="17" spans="1:4" ht="15.75" thickBot="1" x14ac:dyDescent="0.3">
      <c r="A17" s="38" t="s">
        <v>125</v>
      </c>
      <c r="B17" s="39"/>
      <c r="C17" s="40"/>
      <c r="D17" s="41">
        <f>SUM(D9:D16)</f>
        <v>9880</v>
      </c>
    </row>
    <row r="18" spans="1:4" ht="15.75" thickBot="1" x14ac:dyDescent="0.3">
      <c r="A18" s="6"/>
      <c r="B18" s="6"/>
      <c r="C18" s="6"/>
      <c r="D18" s="6"/>
    </row>
    <row r="19" spans="1:4" ht="16.5" thickBot="1" x14ac:dyDescent="0.3">
      <c r="A19" s="25" t="s">
        <v>126</v>
      </c>
      <c r="B19" s="50"/>
      <c r="C19" s="50"/>
      <c r="D19" s="51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5A205-4F39-429D-9292-0138B48652D4}">
  <dimension ref="A1:G65"/>
  <sheetViews>
    <sheetView topLeftCell="A37" workbookViewId="0">
      <selection activeCell="H41" sqref="H41"/>
    </sheetView>
  </sheetViews>
  <sheetFormatPr baseColWidth="10" defaultRowHeight="15" x14ac:dyDescent="0.25"/>
  <cols>
    <col min="1" max="1" width="20.28515625" bestFit="1" customWidth="1"/>
    <col min="2" max="2" width="44.7109375" bestFit="1" customWidth="1"/>
    <col min="3" max="3" width="9.28515625" bestFit="1" customWidth="1"/>
    <col min="4" max="4" width="8" bestFit="1" customWidth="1"/>
    <col min="5" max="5" width="31.140625" bestFit="1" customWidth="1"/>
  </cols>
  <sheetData>
    <row r="1" spans="1:5" x14ac:dyDescent="0.25">
      <c r="A1" s="23" t="s">
        <v>127</v>
      </c>
      <c r="B1" s="24"/>
      <c r="C1" s="24"/>
      <c r="D1" s="24"/>
      <c r="E1" s="24"/>
    </row>
    <row r="2" spans="1:5" x14ac:dyDescent="0.25">
      <c r="A2" s="23"/>
      <c r="B2" s="52" t="s">
        <v>128</v>
      </c>
      <c r="C2" s="52" t="s">
        <v>43</v>
      </c>
      <c r="D2" s="52" t="s">
        <v>44</v>
      </c>
      <c r="E2" s="52"/>
    </row>
    <row r="3" spans="1:5" x14ac:dyDescent="0.25">
      <c r="A3" s="53"/>
      <c r="B3" s="54" t="s">
        <v>178</v>
      </c>
      <c r="C3" s="55">
        <v>5000</v>
      </c>
      <c r="D3" s="55">
        <v>5000</v>
      </c>
      <c r="E3" s="54"/>
    </row>
    <row r="4" spans="1:5" ht="15" customHeight="1" x14ac:dyDescent="0.25">
      <c r="A4" s="56"/>
      <c r="B4" s="57" t="s">
        <v>179</v>
      </c>
      <c r="C4" s="62">
        <v>7500</v>
      </c>
      <c r="D4" s="100">
        <v>6000</v>
      </c>
      <c r="E4" s="57"/>
    </row>
    <row r="5" spans="1:5" x14ac:dyDescent="0.25">
      <c r="A5" s="56"/>
      <c r="B5" s="57" t="s">
        <v>180</v>
      </c>
      <c r="C5" s="101">
        <v>5000</v>
      </c>
      <c r="D5" s="101">
        <v>5000</v>
      </c>
      <c r="E5" s="57"/>
    </row>
    <row r="6" spans="1:5" s="6" customFormat="1" x14ac:dyDescent="0.25">
      <c r="A6" s="56"/>
      <c r="B6" s="57" t="s">
        <v>215</v>
      </c>
      <c r="C6" s="101">
        <v>25000</v>
      </c>
      <c r="D6" s="101">
        <v>25000</v>
      </c>
      <c r="E6" s="57"/>
    </row>
    <row r="7" spans="1:5" x14ac:dyDescent="0.25">
      <c r="A7" s="24"/>
      <c r="B7" s="58" t="s">
        <v>214</v>
      </c>
      <c r="C7" s="59">
        <v>36000</v>
      </c>
      <c r="D7" s="59">
        <v>36000</v>
      </c>
      <c r="E7" s="58"/>
    </row>
    <row r="8" spans="1:5" x14ac:dyDescent="0.25">
      <c r="A8" s="23"/>
      <c r="B8" s="60" t="s">
        <v>5</v>
      </c>
      <c r="C8" s="61">
        <f>SUM(C3:C7)</f>
        <v>78500</v>
      </c>
      <c r="D8" s="61">
        <f>SUM(D3:D7)</f>
        <v>77000</v>
      </c>
      <c r="E8" s="52"/>
    </row>
    <row r="9" spans="1:5" x14ac:dyDescent="0.25">
      <c r="A9" s="102"/>
      <c r="B9" s="103"/>
      <c r="C9" s="102"/>
      <c r="D9" s="102"/>
      <c r="E9" s="102"/>
    </row>
    <row r="10" spans="1:5" x14ac:dyDescent="0.25">
      <c r="A10" s="102"/>
      <c r="B10" s="102"/>
      <c r="C10" s="102"/>
      <c r="D10" s="102"/>
      <c r="E10" s="102"/>
    </row>
    <row r="11" spans="1:5" x14ac:dyDescent="0.25">
      <c r="A11" s="23" t="s">
        <v>129</v>
      </c>
      <c r="B11" s="24"/>
      <c r="C11" s="24"/>
      <c r="D11" s="24"/>
      <c r="E11" s="24"/>
    </row>
    <row r="12" spans="1:5" x14ac:dyDescent="0.25">
      <c r="A12" s="23"/>
      <c r="B12" s="52" t="s">
        <v>128</v>
      </c>
      <c r="C12" s="52" t="s">
        <v>43</v>
      </c>
      <c r="D12" s="52" t="s">
        <v>44</v>
      </c>
      <c r="E12" s="52"/>
    </row>
    <row r="13" spans="1:5" x14ac:dyDescent="0.25">
      <c r="A13" s="24"/>
      <c r="B13" s="58" t="s">
        <v>181</v>
      </c>
      <c r="C13" s="58"/>
      <c r="D13" s="58">
        <v>7000</v>
      </c>
      <c r="E13" s="58"/>
    </row>
    <row r="14" spans="1:5" x14ac:dyDescent="0.25">
      <c r="A14" s="24"/>
      <c r="B14" s="58" t="s">
        <v>216</v>
      </c>
      <c r="C14" s="58">
        <v>9000</v>
      </c>
      <c r="D14" s="59">
        <v>9800</v>
      </c>
      <c r="E14" s="58"/>
    </row>
    <row r="15" spans="1:5" x14ac:dyDescent="0.25">
      <c r="A15" s="24"/>
      <c r="B15" s="58"/>
      <c r="C15" s="58"/>
      <c r="D15" s="59"/>
      <c r="E15" s="58"/>
    </row>
    <row r="16" spans="1:5" x14ac:dyDescent="0.25">
      <c r="A16" s="24"/>
      <c r="B16" s="58"/>
      <c r="C16" s="58"/>
      <c r="D16" s="58"/>
      <c r="E16" s="58"/>
    </row>
    <row r="17" spans="1:5" x14ac:dyDescent="0.25">
      <c r="A17" s="24"/>
      <c r="B17" s="58"/>
      <c r="C17" s="58"/>
      <c r="D17" s="58"/>
      <c r="E17" s="58"/>
    </row>
    <row r="18" spans="1:5" x14ac:dyDescent="0.25">
      <c r="A18" s="24"/>
      <c r="B18" s="60" t="s">
        <v>5</v>
      </c>
      <c r="C18" s="52">
        <v>9000</v>
      </c>
      <c r="D18" s="52">
        <f>SUM(D13:D17)</f>
        <v>16800</v>
      </c>
      <c r="E18" s="58"/>
    </row>
    <row r="19" spans="1:5" x14ac:dyDescent="0.25">
      <c r="A19" s="24"/>
      <c r="B19" s="24"/>
      <c r="C19" s="24"/>
      <c r="D19" s="24"/>
      <c r="E19" s="24"/>
    </row>
    <row r="20" spans="1:5" x14ac:dyDescent="0.25">
      <c r="A20" s="23" t="s">
        <v>130</v>
      </c>
      <c r="B20" s="24"/>
      <c r="C20" s="24"/>
      <c r="D20" s="24"/>
      <c r="E20" s="24"/>
    </row>
    <row r="21" spans="1:5" x14ac:dyDescent="0.25">
      <c r="A21" s="23"/>
      <c r="B21" s="52" t="s">
        <v>128</v>
      </c>
      <c r="C21" s="52" t="s">
        <v>43</v>
      </c>
      <c r="D21" s="52" t="s">
        <v>44</v>
      </c>
      <c r="E21" s="52"/>
    </row>
    <row r="22" spans="1:5" x14ac:dyDescent="0.25">
      <c r="A22" s="24"/>
      <c r="B22" s="8" t="s">
        <v>182</v>
      </c>
      <c r="C22" s="8">
        <v>20000</v>
      </c>
      <c r="D22" s="8">
        <v>50000</v>
      </c>
      <c r="E22" s="58" t="s">
        <v>217</v>
      </c>
    </row>
    <row r="23" spans="1:5" x14ac:dyDescent="0.25">
      <c r="A23" s="24"/>
      <c r="B23" s="8"/>
      <c r="C23" s="8" t="s">
        <v>38</v>
      </c>
      <c r="D23" s="8" t="s">
        <v>38</v>
      </c>
      <c r="E23" s="58"/>
    </row>
    <row r="24" spans="1:5" x14ac:dyDescent="0.25">
      <c r="A24" s="24"/>
      <c r="B24" s="8"/>
      <c r="C24" s="8"/>
      <c r="D24" s="8"/>
      <c r="E24" s="58"/>
    </row>
    <row r="25" spans="1:5" x14ac:dyDescent="0.25">
      <c r="A25" s="24"/>
      <c r="B25" s="8"/>
      <c r="C25" s="8" t="s">
        <v>38</v>
      </c>
      <c r="D25" s="8"/>
      <c r="E25" s="58"/>
    </row>
    <row r="26" spans="1:5" x14ac:dyDescent="0.25">
      <c r="A26" s="24"/>
      <c r="B26" s="60" t="s">
        <v>5</v>
      </c>
      <c r="C26" s="52"/>
      <c r="D26" s="61"/>
      <c r="E26" s="58"/>
    </row>
    <row r="27" spans="1:5" x14ac:dyDescent="0.25">
      <c r="A27" s="102"/>
      <c r="B27" s="102"/>
      <c r="C27" s="102"/>
      <c r="D27" s="102"/>
      <c r="E27" s="102"/>
    </row>
    <row r="28" spans="1:5" x14ac:dyDescent="0.25">
      <c r="A28" s="23" t="s">
        <v>131</v>
      </c>
      <c r="B28" s="24"/>
      <c r="C28" s="24"/>
      <c r="D28" s="24"/>
      <c r="E28" s="102"/>
    </row>
    <row r="29" spans="1:5" x14ac:dyDescent="0.25">
      <c r="A29" s="23"/>
      <c r="B29" s="52" t="s">
        <v>128</v>
      </c>
      <c r="C29" s="52" t="s">
        <v>43</v>
      </c>
      <c r="D29" s="52" t="s">
        <v>44</v>
      </c>
      <c r="E29" s="104"/>
    </row>
    <row r="30" spans="1:5" x14ac:dyDescent="0.25">
      <c r="A30" s="24"/>
      <c r="B30" s="58" t="s">
        <v>183</v>
      </c>
      <c r="C30" s="58">
        <v>0</v>
      </c>
      <c r="D30" s="58">
        <v>2000</v>
      </c>
      <c r="E30" s="10" t="s">
        <v>184</v>
      </c>
    </row>
    <row r="31" spans="1:5" x14ac:dyDescent="0.25">
      <c r="A31" s="24"/>
      <c r="B31" s="58" t="s">
        <v>185</v>
      </c>
      <c r="C31" s="58">
        <v>0</v>
      </c>
      <c r="D31" s="58">
        <v>2000</v>
      </c>
      <c r="E31" s="10" t="s">
        <v>186</v>
      </c>
    </row>
    <row r="32" spans="1:5" x14ac:dyDescent="0.25">
      <c r="A32" s="24"/>
      <c r="B32" s="58" t="s">
        <v>187</v>
      </c>
      <c r="C32" s="59">
        <v>15000</v>
      </c>
      <c r="D32" s="68">
        <v>15000</v>
      </c>
      <c r="E32" s="10"/>
    </row>
    <row r="33" spans="1:5" x14ac:dyDescent="0.25">
      <c r="A33" s="24"/>
      <c r="B33" s="58" t="s">
        <v>188</v>
      </c>
      <c r="C33" s="58">
        <v>3500</v>
      </c>
      <c r="D33" s="59">
        <v>3500</v>
      </c>
      <c r="E33" s="10" t="s">
        <v>38</v>
      </c>
    </row>
    <row r="34" spans="1:5" x14ac:dyDescent="0.25">
      <c r="A34" s="24"/>
      <c r="B34" s="58"/>
      <c r="C34" s="58" t="s">
        <v>38</v>
      </c>
      <c r="D34" s="59"/>
      <c r="E34" s="10"/>
    </row>
    <row r="35" spans="1:5" x14ac:dyDescent="0.25">
      <c r="A35" s="24"/>
      <c r="B35" s="58"/>
      <c r="C35" s="58" t="s">
        <v>38</v>
      </c>
      <c r="D35" s="59"/>
      <c r="E35" s="10"/>
    </row>
    <row r="36" spans="1:5" x14ac:dyDescent="0.25">
      <c r="A36" s="24"/>
      <c r="B36" s="60" t="s">
        <v>5</v>
      </c>
      <c r="C36" s="61">
        <v>18500</v>
      </c>
      <c r="D36" s="105">
        <f>SUM(D30:D35)</f>
        <v>22500</v>
      </c>
      <c r="E36" s="10"/>
    </row>
    <row r="37" spans="1:5" x14ac:dyDescent="0.25">
      <c r="A37" s="102"/>
      <c r="B37" s="102"/>
      <c r="C37" s="102"/>
      <c r="D37" s="102"/>
      <c r="E37" s="102"/>
    </row>
    <row r="38" spans="1:5" x14ac:dyDescent="0.25">
      <c r="A38" s="23" t="s">
        <v>132</v>
      </c>
      <c r="B38" s="24"/>
      <c r="C38" s="24"/>
      <c r="D38" s="24"/>
      <c r="E38" s="24"/>
    </row>
    <row r="39" spans="1:5" x14ac:dyDescent="0.25">
      <c r="A39" s="23"/>
      <c r="B39" s="52" t="s">
        <v>128</v>
      </c>
      <c r="C39" s="52" t="s">
        <v>43</v>
      </c>
      <c r="D39" s="52" t="s">
        <v>44</v>
      </c>
      <c r="E39" s="52"/>
    </row>
    <row r="40" spans="1:5" x14ac:dyDescent="0.25">
      <c r="A40" s="24"/>
      <c r="B40" s="58" t="s">
        <v>189</v>
      </c>
      <c r="C40" s="62">
        <v>32000</v>
      </c>
      <c r="D40" s="62">
        <v>32000</v>
      </c>
      <c r="E40" s="58"/>
    </row>
    <row r="41" spans="1:5" x14ac:dyDescent="0.25">
      <c r="A41" s="24"/>
      <c r="B41" s="58" t="s">
        <v>190</v>
      </c>
      <c r="C41" s="62"/>
      <c r="D41" s="62"/>
      <c r="E41" s="58"/>
    </row>
    <row r="42" spans="1:5" x14ac:dyDescent="0.25">
      <c r="A42" s="24"/>
      <c r="B42" s="58" t="s">
        <v>191</v>
      </c>
      <c r="C42" s="62">
        <v>15000</v>
      </c>
      <c r="D42" s="62">
        <v>15000</v>
      </c>
      <c r="E42" s="58"/>
    </row>
    <row r="43" spans="1:5" x14ac:dyDescent="0.25">
      <c r="A43" s="24"/>
      <c r="B43" s="58" t="s">
        <v>192</v>
      </c>
      <c r="C43" s="62">
        <v>40000</v>
      </c>
      <c r="D43" s="62">
        <v>40000</v>
      </c>
      <c r="E43" s="58" t="s">
        <v>193</v>
      </c>
    </row>
    <row r="44" spans="1:5" x14ac:dyDescent="0.25">
      <c r="A44" s="24"/>
      <c r="B44" s="58" t="s">
        <v>133</v>
      </c>
      <c r="C44" s="63"/>
      <c r="D44" s="63"/>
      <c r="E44" s="58"/>
    </row>
    <row r="45" spans="1:5" x14ac:dyDescent="0.25">
      <c r="A45" s="24"/>
      <c r="B45" s="58" t="s">
        <v>194</v>
      </c>
      <c r="C45" s="62"/>
      <c r="D45" s="62">
        <v>5000</v>
      </c>
      <c r="E45" s="58"/>
    </row>
    <row r="46" spans="1:5" x14ac:dyDescent="0.25">
      <c r="A46" s="24"/>
      <c r="B46" s="58" t="s">
        <v>195</v>
      </c>
      <c r="C46" s="62">
        <v>20000</v>
      </c>
      <c r="D46" s="62">
        <v>20000</v>
      </c>
      <c r="E46" s="58"/>
    </row>
    <row r="47" spans="1:5" x14ac:dyDescent="0.25">
      <c r="A47" s="24"/>
      <c r="B47" s="64" t="s">
        <v>5</v>
      </c>
      <c r="C47" s="65">
        <f>SUM(C40:C46)</f>
        <v>107000</v>
      </c>
      <c r="D47" s="65">
        <f>SUM(D40:D46)</f>
        <v>112000</v>
      </c>
      <c r="E47" s="58"/>
    </row>
    <row r="48" spans="1:5" x14ac:dyDescent="0.25">
      <c r="A48" s="102"/>
      <c r="B48" s="102"/>
      <c r="C48" s="102"/>
      <c r="D48" s="102"/>
      <c r="E48" s="102"/>
    </row>
    <row r="49" spans="1:7" x14ac:dyDescent="0.25">
      <c r="A49" s="23" t="s">
        <v>134</v>
      </c>
      <c r="B49" s="24"/>
      <c r="C49" s="24"/>
      <c r="D49" s="24"/>
      <c r="E49" s="24"/>
    </row>
    <row r="50" spans="1:7" x14ac:dyDescent="0.25">
      <c r="A50" s="23"/>
      <c r="B50" s="52" t="s">
        <v>128</v>
      </c>
      <c r="C50" s="52" t="s">
        <v>43</v>
      </c>
      <c r="D50" s="52" t="s">
        <v>44</v>
      </c>
      <c r="E50" s="52"/>
      <c r="G50" s="108"/>
    </row>
    <row r="51" spans="1:7" x14ac:dyDescent="0.25">
      <c r="A51" s="24"/>
      <c r="B51" s="58" t="s">
        <v>196</v>
      </c>
      <c r="C51" s="58">
        <v>14000</v>
      </c>
      <c r="D51" s="58">
        <v>5000</v>
      </c>
      <c r="E51" s="58"/>
    </row>
    <row r="52" spans="1:7" x14ac:dyDescent="0.25">
      <c r="A52" s="24"/>
      <c r="B52" s="58" t="s">
        <v>197</v>
      </c>
      <c r="C52" s="58">
        <v>7500</v>
      </c>
      <c r="D52" s="58">
        <v>6000</v>
      </c>
      <c r="E52" s="58"/>
    </row>
    <row r="53" spans="1:7" x14ac:dyDescent="0.25">
      <c r="A53" s="24"/>
      <c r="B53" s="58" t="s">
        <v>198</v>
      </c>
      <c r="C53" s="58">
        <v>4000</v>
      </c>
      <c r="D53" s="58">
        <v>7000</v>
      </c>
      <c r="E53" s="58"/>
    </row>
    <row r="54" spans="1:7" x14ac:dyDescent="0.25">
      <c r="A54" s="24"/>
      <c r="B54" s="58" t="s">
        <v>199</v>
      </c>
      <c r="C54" s="58">
        <v>1000</v>
      </c>
      <c r="D54" s="106">
        <v>500</v>
      </c>
      <c r="E54" s="58"/>
    </row>
    <row r="55" spans="1:7" x14ac:dyDescent="0.25">
      <c r="A55" s="24"/>
      <c r="B55" s="58" t="s">
        <v>200</v>
      </c>
      <c r="C55" s="58">
        <v>12000</v>
      </c>
      <c r="D55" s="58">
        <v>5000</v>
      </c>
      <c r="E55" s="58"/>
    </row>
    <row r="56" spans="1:7" x14ac:dyDescent="0.25">
      <c r="A56" s="24"/>
      <c r="B56" s="58" t="s">
        <v>201</v>
      </c>
      <c r="C56" s="58">
        <v>500</v>
      </c>
      <c r="D56" s="58">
        <v>500</v>
      </c>
      <c r="E56" s="58"/>
    </row>
    <row r="57" spans="1:7" x14ac:dyDescent="0.25">
      <c r="A57" s="24"/>
      <c r="B57" s="58" t="s">
        <v>202</v>
      </c>
      <c r="C57" s="58">
        <v>7500</v>
      </c>
      <c r="D57" s="58">
        <v>4500</v>
      </c>
      <c r="E57" s="58"/>
    </row>
    <row r="58" spans="1:7" x14ac:dyDescent="0.25">
      <c r="A58" s="24"/>
      <c r="B58" s="58" t="s">
        <v>203</v>
      </c>
      <c r="C58" s="58"/>
      <c r="D58" s="58"/>
      <c r="E58" s="58"/>
    </row>
    <row r="59" spans="1:7" x14ac:dyDescent="0.25">
      <c r="A59" s="24"/>
      <c r="B59" s="58" t="s">
        <v>204</v>
      </c>
      <c r="C59" s="58"/>
      <c r="D59" s="58"/>
      <c r="E59" s="58"/>
    </row>
    <row r="60" spans="1:7" x14ac:dyDescent="0.25">
      <c r="A60" s="24"/>
      <c r="B60" s="58" t="s">
        <v>205</v>
      </c>
      <c r="C60" s="58">
        <v>7500</v>
      </c>
      <c r="D60" s="58">
        <v>8000</v>
      </c>
      <c r="E60" s="58"/>
    </row>
    <row r="61" spans="1:7" x14ac:dyDescent="0.25">
      <c r="A61" s="24"/>
      <c r="B61" s="58" t="s">
        <v>206</v>
      </c>
      <c r="C61" s="58">
        <v>7500</v>
      </c>
      <c r="D61" s="58">
        <v>4500</v>
      </c>
      <c r="E61" s="58"/>
    </row>
    <row r="62" spans="1:7" x14ac:dyDescent="0.25">
      <c r="A62" s="23"/>
      <c r="B62" s="60" t="s">
        <v>5</v>
      </c>
      <c r="C62" s="52">
        <v>61500</v>
      </c>
      <c r="D62" s="52">
        <v>41000</v>
      </c>
      <c r="E62" s="52"/>
    </row>
    <row r="63" spans="1:7" x14ac:dyDescent="0.25">
      <c r="A63" s="6"/>
      <c r="B63" s="6"/>
      <c r="C63" s="6"/>
      <c r="D63" s="6"/>
      <c r="E63" s="6"/>
    </row>
    <row r="64" spans="1:7" x14ac:dyDescent="0.25">
      <c r="A64" s="3" t="s">
        <v>207</v>
      </c>
      <c r="B64" s="18" t="s">
        <v>128</v>
      </c>
      <c r="C64" s="18" t="s">
        <v>43</v>
      </c>
      <c r="D64" s="18" t="s">
        <v>44</v>
      </c>
      <c r="E64" s="8"/>
    </row>
    <row r="65" spans="1:5" x14ac:dyDescent="0.25">
      <c r="A65" s="6"/>
      <c r="B65" s="8"/>
      <c r="C65" s="8"/>
      <c r="D65" s="8"/>
      <c r="E65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F3D72-8D88-4035-86A6-B20DAB0F0F92}">
  <dimension ref="A2:G24"/>
  <sheetViews>
    <sheetView workbookViewId="0">
      <selection activeCell="F6" sqref="F6"/>
    </sheetView>
  </sheetViews>
  <sheetFormatPr baseColWidth="10" defaultRowHeight="15" x14ac:dyDescent="0.25"/>
  <cols>
    <col min="1" max="1" width="41.140625" customWidth="1"/>
    <col min="2" max="2" width="9.28515625" bestFit="1" customWidth="1"/>
    <col min="3" max="3" width="8" bestFit="1" customWidth="1"/>
  </cols>
  <sheetData>
    <row r="2" spans="1:7" ht="23.25" x14ac:dyDescent="0.35">
      <c r="A2" s="66" t="s">
        <v>135</v>
      </c>
      <c r="B2" s="6"/>
      <c r="C2" s="6"/>
      <c r="D2" s="6"/>
      <c r="E2" s="6"/>
      <c r="F2" s="6"/>
      <c r="G2" s="6"/>
    </row>
    <row r="3" spans="1:7" x14ac:dyDescent="0.25">
      <c r="A3" s="6"/>
      <c r="B3" s="6"/>
      <c r="C3" s="6"/>
      <c r="D3" s="6"/>
      <c r="E3" s="6"/>
      <c r="F3" s="6"/>
      <c r="G3" s="6"/>
    </row>
    <row r="4" spans="1:7" x14ac:dyDescent="0.25">
      <c r="A4" s="6"/>
      <c r="B4" s="6"/>
      <c r="C4" s="6"/>
      <c r="D4" s="6"/>
      <c r="E4" s="6"/>
      <c r="F4" s="6"/>
      <c r="G4" s="6"/>
    </row>
    <row r="5" spans="1:7" x14ac:dyDescent="0.25">
      <c r="A5" s="18" t="s">
        <v>128</v>
      </c>
      <c r="B5" s="67" t="s">
        <v>43</v>
      </c>
      <c r="C5" s="67" t="s">
        <v>44</v>
      </c>
      <c r="D5" s="3"/>
      <c r="E5" s="3"/>
      <c r="F5" s="3"/>
      <c r="G5" s="3"/>
    </row>
    <row r="6" spans="1:7" s="24" customFormat="1" x14ac:dyDescent="0.25">
      <c r="A6" s="58" t="s">
        <v>136</v>
      </c>
      <c r="B6" s="58"/>
      <c r="C6" s="68">
        <v>130000</v>
      </c>
    </row>
    <row r="7" spans="1:7" s="24" customFormat="1" x14ac:dyDescent="0.25">
      <c r="A7" s="58" t="s">
        <v>27</v>
      </c>
      <c r="B7" s="58"/>
      <c r="C7" s="68">
        <v>100000</v>
      </c>
    </row>
    <row r="8" spans="1:7" s="24" customFormat="1" x14ac:dyDescent="0.25">
      <c r="A8" s="58" t="s">
        <v>137</v>
      </c>
      <c r="B8" s="58"/>
      <c r="C8" s="68">
        <v>10000</v>
      </c>
    </row>
    <row r="9" spans="1:7" s="24" customFormat="1" x14ac:dyDescent="0.25">
      <c r="A9" s="58" t="s">
        <v>8</v>
      </c>
      <c r="B9" s="59">
        <v>101885</v>
      </c>
      <c r="C9" s="68">
        <v>40754</v>
      </c>
    </row>
    <row r="10" spans="1:7" s="24" customFormat="1" x14ac:dyDescent="0.25">
      <c r="A10" s="58" t="s">
        <v>138</v>
      </c>
      <c r="B10" s="59"/>
      <c r="C10" s="68">
        <v>40000</v>
      </c>
    </row>
    <row r="11" spans="1:7" s="24" customFormat="1" x14ac:dyDescent="0.25">
      <c r="A11" s="58"/>
      <c r="B11" s="59"/>
      <c r="C11" s="68"/>
    </row>
    <row r="12" spans="1:7" s="24" customFormat="1" x14ac:dyDescent="0.25">
      <c r="A12" s="58" t="s">
        <v>139</v>
      </c>
      <c r="B12" s="58"/>
      <c r="C12" s="68">
        <v>30000</v>
      </c>
    </row>
    <row r="13" spans="1:7" s="24" customFormat="1" x14ac:dyDescent="0.25">
      <c r="A13" s="58" t="s">
        <v>140</v>
      </c>
      <c r="B13" s="58"/>
      <c r="C13" s="68">
        <v>10000</v>
      </c>
    </row>
    <row r="14" spans="1:7" x14ac:dyDescent="0.25">
      <c r="A14" s="11" t="s">
        <v>5</v>
      </c>
      <c r="B14" s="70">
        <v>184085</v>
      </c>
      <c r="C14" s="70">
        <v>400754</v>
      </c>
      <c r="D14" s="3"/>
      <c r="E14" s="3"/>
      <c r="F14" s="3"/>
      <c r="G14" s="3"/>
    </row>
    <row r="15" spans="1:7" x14ac:dyDescent="0.25">
      <c r="A15" s="6"/>
      <c r="B15" s="6"/>
      <c r="C15" s="71"/>
      <c r="D15" s="6"/>
      <c r="E15" s="6"/>
      <c r="F15" s="6"/>
      <c r="G15" s="6"/>
    </row>
    <row r="16" spans="1:7" x14ac:dyDescent="0.25">
      <c r="A16" s="6"/>
      <c r="B16" s="6"/>
      <c r="C16" s="6"/>
      <c r="D16" s="6"/>
      <c r="E16" s="6"/>
      <c r="F16" s="6"/>
      <c r="G16" s="6"/>
    </row>
    <row r="17" spans="1:7" x14ac:dyDescent="0.25">
      <c r="A17" s="6" t="s">
        <v>141</v>
      </c>
      <c r="B17" s="6"/>
      <c r="C17" s="6"/>
      <c r="D17" s="6"/>
      <c r="E17" s="6"/>
      <c r="F17" s="6"/>
      <c r="G17" s="6"/>
    </row>
    <row r="18" spans="1:7" x14ac:dyDescent="0.25">
      <c r="A18" s="6"/>
      <c r="B18" s="6"/>
      <c r="C18" s="6"/>
      <c r="D18" s="6"/>
      <c r="E18" s="6"/>
      <c r="F18" s="6"/>
      <c r="G18" s="6"/>
    </row>
    <row r="19" spans="1:7" x14ac:dyDescent="0.25">
      <c r="A19" s="6"/>
      <c r="B19" s="6"/>
      <c r="C19" s="6"/>
      <c r="D19" s="6"/>
      <c r="E19" s="6"/>
      <c r="F19" s="6"/>
      <c r="G19" s="6"/>
    </row>
    <row r="20" spans="1:7" x14ac:dyDescent="0.25">
      <c r="A20" s="18" t="s">
        <v>142</v>
      </c>
      <c r="B20" s="18"/>
      <c r="C20" s="11" t="s">
        <v>44</v>
      </c>
      <c r="D20" s="18"/>
      <c r="E20" s="3"/>
      <c r="F20" s="3"/>
      <c r="G20" s="3"/>
    </row>
    <row r="21" spans="1:7" x14ac:dyDescent="0.25">
      <c r="A21" s="8" t="s">
        <v>143</v>
      </c>
      <c r="B21" s="69"/>
      <c r="C21" s="8">
        <v>1500</v>
      </c>
      <c r="D21" s="8"/>
      <c r="E21" s="6"/>
      <c r="F21" s="6"/>
      <c r="G21" s="6"/>
    </row>
    <row r="22" spans="1:7" x14ac:dyDescent="0.25">
      <c r="A22" s="8"/>
      <c r="B22" s="69"/>
      <c r="C22" s="8"/>
      <c r="D22" s="8"/>
      <c r="E22" s="6"/>
      <c r="F22" s="6"/>
      <c r="G22" s="6"/>
    </row>
    <row r="23" spans="1:7" x14ac:dyDescent="0.25">
      <c r="A23" s="11" t="s">
        <v>5</v>
      </c>
      <c r="B23" s="70"/>
      <c r="C23" s="18"/>
      <c r="D23" s="18"/>
      <c r="E23" s="3"/>
      <c r="F23" s="3"/>
      <c r="G23" s="3"/>
    </row>
    <row r="24" spans="1:7" x14ac:dyDescent="0.25">
      <c r="A24" s="6"/>
      <c r="B24" s="6"/>
      <c r="C24" s="6"/>
      <c r="D24" s="6"/>
      <c r="E24" s="6"/>
      <c r="F24" s="6"/>
      <c r="G24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9953A-856C-4FE8-B7A6-BBA6C9B5314A}">
  <dimension ref="A2:E9"/>
  <sheetViews>
    <sheetView workbookViewId="0">
      <selection activeCell="G12" sqref="G12"/>
    </sheetView>
  </sheetViews>
  <sheetFormatPr baseColWidth="10" defaultRowHeight="15" x14ac:dyDescent="0.25"/>
  <cols>
    <col min="1" max="1" width="10.5703125" bestFit="1" customWidth="1"/>
    <col min="2" max="2" width="5.5703125" bestFit="1" customWidth="1"/>
    <col min="3" max="3" width="20.5703125" bestFit="1" customWidth="1"/>
    <col min="4" max="4" width="22" customWidth="1"/>
    <col min="5" max="5" width="13.85546875" bestFit="1" customWidth="1"/>
  </cols>
  <sheetData>
    <row r="2" spans="1:5" x14ac:dyDescent="0.25">
      <c r="A2" s="72" t="s">
        <v>144</v>
      </c>
      <c r="B2" s="3" t="s">
        <v>145</v>
      </c>
      <c r="C2" s="3" t="s">
        <v>146</v>
      </c>
      <c r="D2" s="3" t="s">
        <v>87</v>
      </c>
      <c r="E2" s="3"/>
    </row>
    <row r="3" spans="1:5" x14ac:dyDescent="0.25">
      <c r="A3" s="73" t="s">
        <v>209</v>
      </c>
      <c r="B3" s="74" t="s">
        <v>147</v>
      </c>
      <c r="C3" s="6" t="s">
        <v>208</v>
      </c>
      <c r="D3" s="6" t="s">
        <v>210</v>
      </c>
      <c r="E3" s="6"/>
    </row>
    <row r="4" spans="1:5" x14ac:dyDescent="0.25">
      <c r="A4" s="73" t="s">
        <v>212</v>
      </c>
      <c r="B4" s="74" t="s">
        <v>147</v>
      </c>
      <c r="C4" s="6" t="s">
        <v>211</v>
      </c>
      <c r="D4" s="6" t="s">
        <v>213</v>
      </c>
      <c r="E4" s="6"/>
    </row>
    <row r="5" spans="1:5" x14ac:dyDescent="0.25">
      <c r="A5" s="73" t="s">
        <v>224</v>
      </c>
      <c r="B5" s="74" t="s">
        <v>147</v>
      </c>
      <c r="C5" s="6" t="s">
        <v>225</v>
      </c>
      <c r="D5" s="6" t="s">
        <v>226</v>
      </c>
      <c r="E5" s="6"/>
    </row>
    <row r="6" spans="1:5" x14ac:dyDescent="0.25">
      <c r="A6" s="73" t="s">
        <v>227</v>
      </c>
      <c r="B6" s="74" t="s">
        <v>147</v>
      </c>
      <c r="C6" s="6" t="s">
        <v>228</v>
      </c>
      <c r="D6" s="6" t="s">
        <v>229</v>
      </c>
      <c r="E6" s="6"/>
    </row>
    <row r="7" spans="1:5" x14ac:dyDescent="0.25">
      <c r="A7" s="73" t="s">
        <v>230</v>
      </c>
      <c r="B7" s="74" t="s">
        <v>147</v>
      </c>
      <c r="C7" s="6" t="s">
        <v>231</v>
      </c>
      <c r="D7" s="6"/>
      <c r="E7" s="6"/>
    </row>
    <row r="8" spans="1:5" x14ac:dyDescent="0.25">
      <c r="A8" s="73" t="s">
        <v>232</v>
      </c>
      <c r="B8" s="117">
        <v>0.77083333333333337</v>
      </c>
      <c r="C8" s="6" t="s">
        <v>233</v>
      </c>
      <c r="D8" s="6" t="s">
        <v>234</v>
      </c>
      <c r="E8" s="6"/>
    </row>
    <row r="9" spans="1:5" x14ac:dyDescent="0.25">
      <c r="A9" s="73"/>
      <c r="B9" s="6"/>
      <c r="C9" s="6"/>
      <c r="D9" s="6"/>
      <c r="E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Regnskap og Budsjett</vt:lpstr>
      <vt:lpstr>VMC 2022</vt:lpstr>
      <vt:lpstr>Taksering</vt:lpstr>
      <vt:lpstr>Budsjett alle utvalg</vt:lpstr>
      <vt:lpstr>Budsjett FS</vt:lpstr>
      <vt:lpstr>Årsmøter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</dc:creator>
  <cp:lastModifiedBy>NJFF Nordland</cp:lastModifiedBy>
  <cp:lastPrinted>2020-02-10T16:33:59Z</cp:lastPrinted>
  <dcterms:created xsi:type="dcterms:W3CDTF">2014-12-15T13:57:07Z</dcterms:created>
  <dcterms:modified xsi:type="dcterms:W3CDTF">2022-03-28T09:57:21Z</dcterms:modified>
</cp:coreProperties>
</file>